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830" activeTab="2"/>
  </bookViews>
  <sheets>
    <sheet name="Лист1" sheetId="1" r:id="rId1"/>
    <sheet name="таб 1" sheetId="2" r:id="rId2"/>
    <sheet name="таб 2" sheetId="3" r:id="rId3"/>
    <sheet name="таб 2.1" sheetId="4" r:id="rId4"/>
    <sheet name="таб 3" sheetId="5" r:id="rId5"/>
  </sheets>
  <definedNames>
    <definedName name="_xlnm.Print_Titles" localSheetId="1">'таб 1'!$7:$8</definedName>
    <definedName name="_xlnm.Print_Titles" localSheetId="2">'таб 2'!$6:$10</definedName>
    <definedName name="_xlnm.Print_Titles" localSheetId="3">'таб 2.1'!$6:$10</definedName>
    <definedName name="_xlnm.Print_Area" localSheetId="0">'Лист1'!$A$1:$CU$36</definedName>
  </definedNames>
  <calcPr fullCalcOnLoad="1"/>
</workbook>
</file>

<file path=xl/sharedStrings.xml><?xml version="1.0" encoding="utf-8"?>
<sst xmlns="http://schemas.openxmlformats.org/spreadsheetml/2006/main" count="488" uniqueCount="351">
  <si>
    <t>Наименование показателя</t>
  </si>
  <si>
    <t>из них:</t>
  </si>
  <si>
    <t>в том числе: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</si>
  <si>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</si>
  <si>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</si>
  <si>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</si>
  <si>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</si>
  <si>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</si>
  <si>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</si>
  <si>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</si>
  <si>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</si>
  <si>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Выплаты по расходам, всего:</t>
  </si>
  <si>
    <t>Остаток средств на начало года</t>
  </si>
  <si>
    <t>Остаток средств на конец года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</si>
  <si>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</si>
  <si>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</si>
  <si>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</si>
  <si>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</si>
  <si>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</si>
  <si>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</si>
  <si>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</si>
  <si>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</si>
  <si>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</si>
  <si>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</si>
  <si>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</si>
  <si>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</si>
  <si>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</si>
  <si>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</si>
  <si>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</si>
  <si>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</si>
  <si>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</si>
  <si>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</si>
  <si>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</si>
  <si>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</si>
  <si>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Справочная информация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</si>
  <si>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</si>
  <si>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</si>
  <si>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</si>
  <si>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</si>
  <si>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</si>
  <si>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</si>
  <si>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</si>
  <si>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</si>
  <si>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</si>
  <si>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</si>
  <si>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</si>
  <si>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 xml:space="preserve"> - заработная плата</t>
  </si>
  <si>
    <t xml:space="preserve"> - земельный налог</t>
  </si>
  <si>
    <t xml:space="preserve"> - налог на имущество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</si>
  <si>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</si>
  <si>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</si>
  <si>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</si>
  <si>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арендная плата за пользование имуществом</t>
  </si>
  <si>
    <t xml:space="preserve"> пособия по социальной помощи населению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</si>
  <si>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</si>
  <si>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</si>
  <si>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</si>
  <si>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</si>
  <si>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</si>
  <si>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</si>
  <si>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</si>
  <si>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</si>
  <si>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</si>
  <si>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</si>
  <si>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</si>
  <si>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</si>
  <si>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</si>
  <si>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</si>
  <si>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</si>
  <si>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</si>
  <si>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</si>
  <si>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</si>
  <si>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</si>
  <si>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</si>
  <si>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</si>
  <si>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</si>
  <si>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</si>
  <si>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</si>
  <si>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</si>
  <si>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</si>
  <si>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</si>
  <si>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Сведения о деятельности государственного бюджетного (автономного) учреждения</t>
  </si>
  <si>
    <t>1. Цели деятельности государственного бюджетного (автономного) учреждения (подразделения):</t>
  </si>
  <si>
    <t>2. Виды деятельности государственного бюджетного (автономного) учреждения (подразделения):</t>
  </si>
  <si>
    <t>3. Перечень услуг (работ), осуществляемых на платной основе:</t>
  </si>
  <si>
    <t>4. Общая балансовая стоимость недвижимого государственного имущества:</t>
  </si>
  <si>
    <t>5. Общая балансовая стоимость движимого государственного имущества:</t>
  </si>
  <si>
    <t>Х</t>
  </si>
  <si>
    <t>…</t>
  </si>
  <si>
    <t xml:space="preserve"> стипендии учащимся</t>
  </si>
  <si>
    <t xml:space="preserve"> - …</t>
  </si>
  <si>
    <t xml:space="preserve"> -…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</si>
  <si>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</si>
  <si>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</si>
  <si>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</si>
  <si>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Уплата налогов, сборов и иных платежей, всего</t>
  </si>
  <si>
    <t>в том числе на: Выплаты персоналу всего: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</si>
  <si>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</si>
  <si>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</si>
  <si>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</si>
  <si>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Прочие выбытия</t>
  </si>
  <si>
    <t>из них</t>
  </si>
  <si>
    <t>1002</t>
  </si>
  <si>
    <t>1003</t>
  </si>
  <si>
    <t>2002</t>
  </si>
  <si>
    <t>2003</t>
  </si>
  <si>
    <t>011</t>
  </si>
  <si>
    <t>012</t>
  </si>
  <si>
    <t>013</t>
  </si>
  <si>
    <t>021</t>
  </si>
  <si>
    <t>022</t>
  </si>
  <si>
    <t>Сумма (рублей)</t>
  </si>
  <si>
    <t xml:space="preserve"> - уплата госпошлин</t>
  </si>
  <si>
    <t>оплата труда и начисления на выплаты по оплате труда,из них:</t>
  </si>
  <si>
    <t>Приложение 1</t>
  </si>
  <si>
    <t xml:space="preserve">к Порядку составления и </t>
  </si>
  <si>
    <t>утверждения Плана финансово-</t>
  </si>
  <si>
    <t>хозяйственной деятельности</t>
  </si>
  <si>
    <t>учреждений</t>
  </si>
  <si>
    <t>Таблица 1</t>
  </si>
  <si>
    <t>Показатели финансового состояния учреждения</t>
  </si>
  <si>
    <t>(последнюю отчетную дату)</t>
  </si>
  <si>
    <t>№ п/п</t>
  </si>
  <si>
    <t>1.</t>
  </si>
  <si>
    <t>Нефинансовые активы, всего:</t>
  </si>
  <si>
    <t>1.1.</t>
  </si>
  <si>
    <t>недвижимое имущество, всего:</t>
  </si>
  <si>
    <t>1.1.1.</t>
  </si>
  <si>
    <t>остаточная стоимость</t>
  </si>
  <si>
    <t>1.2.</t>
  </si>
  <si>
    <t>особо ценное движимое имущество, всего:</t>
  </si>
  <si>
    <t>1.2.1.</t>
  </si>
  <si>
    <t>2.</t>
  </si>
  <si>
    <t>Финансовые активы, всего:</t>
  </si>
  <si>
    <t>2.1.</t>
  </si>
  <si>
    <t>денежные средства учреждения, всего</t>
  </si>
  <si>
    <t>2.1.1.</t>
  </si>
  <si>
    <t>денежные средства учреждения на счетах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</si>
  <si>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</si>
  <si>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</si>
  <si>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</si>
  <si>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</si>
  <si>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</si>
  <si>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</si>
  <si>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</si>
  <si>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</si>
  <si>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</si>
  <si>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</si>
  <si>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</si>
  <si>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</si>
  <si>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</si>
  <si>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</si>
  <si>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</si>
  <si>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</si>
  <si>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прочие работы, услуги</t>
  </si>
  <si>
    <t>прочие расходы</t>
  </si>
  <si>
    <t xml:space="preserve"> - финансовое обеспечение выполнения государственного задания на оказание услуг</t>
  </si>
  <si>
    <t xml:space="preserve"> - финансовое обеспечение выполнения государственного задания на выполнение работ</t>
  </si>
  <si>
    <t xml:space="preserve"> - финансовое обеспечение затрат на уплату налогов, в качестве объекта налогообложения по которым признаётся имущество учреждения</t>
  </si>
  <si>
    <t>Наименование показателя (контракта, договора, закупки)</t>
  </si>
  <si>
    <t xml:space="preserve"> - финансовое обеспечение затрат на содержание не используемого для выполнения государственного задания имущества</t>
  </si>
  <si>
    <t xml:space="preserve"> - доходы от оказания услуг (выполнения работ) для физических и юридических лиц за плату сверх установленного государственного задания </t>
  </si>
  <si>
    <t xml:space="preserve"> - транспортный налог</t>
  </si>
  <si>
    <t xml:space="preserve"> - уплата иных платежей</t>
  </si>
  <si>
    <t>Прочие поступления</t>
  </si>
  <si>
    <t xml:space="preserve"> - увеличение остатков средств (возврат расходов прошлых лет)</t>
  </si>
  <si>
    <t xml:space="preserve"> - уменьшение остатков средств (возврат субсидии прошлых лет)</t>
  </si>
  <si>
    <t>коммунальные услуги</t>
  </si>
  <si>
    <t>Таблица 4</t>
  </si>
  <si>
    <t>доходы от оказания платных услуг (работ), в том числе:</t>
  </si>
  <si>
    <t>доходы от компенсации затрат</t>
  </si>
  <si>
    <t>доходы по условным арендным платежам</t>
  </si>
  <si>
    <t>Штрафов, пеней, неустойки, возмещения ущерба</t>
  </si>
  <si>
    <t>Доходы от собственности</t>
  </si>
  <si>
    <t>Доходы от оказания платных услуг (работ), компенсации затрат:</t>
  </si>
  <si>
    <t>Безвозмездные денежные поступления текущего характера</t>
  </si>
  <si>
    <t>Прочие доходы</t>
  </si>
  <si>
    <t>Доходы от операций с активами</t>
  </si>
  <si>
    <t xml:space="preserve"> - начисления на выплаты по оплате труда</t>
  </si>
  <si>
    <t>иные выплаты персоналу, за исключением ФОТ</t>
  </si>
  <si>
    <t>Социальные обеспечение и иные выплаты населению, всего</t>
  </si>
  <si>
    <t>премии, гранты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</si>
  <si>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</si>
  <si>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</si>
  <si>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</si>
  <si>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</si>
  <si>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</si>
  <si>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права пользования</t>
  </si>
  <si>
    <t>увеличение стоимости биологических активов</t>
  </si>
  <si>
    <t>субсидии на иные цели, в том числе:</t>
  </si>
  <si>
    <t>Безвозмездные денежные поступления капитального характера</t>
  </si>
  <si>
    <t>40919977</t>
  </si>
  <si>
    <t>1352</t>
  </si>
  <si>
    <t>краевое государственное автономное учреждение культуры "Хабаровский краевой музыкальный театр"</t>
  </si>
  <si>
    <t>2721202977/272101001</t>
  </si>
  <si>
    <t>Министерство культуры Хабаровского края</t>
  </si>
  <si>
    <t>680000, г. Хабаровск, ул. Карла Маркса, 64</t>
  </si>
  <si>
    <t>-</t>
  </si>
  <si>
    <t>аренда 7 м.кв. машинного отделения лифта, ул. Карла Маркса, 64</t>
  </si>
  <si>
    <t>аренда 19,48 м.кв. 2 этажа, ул. Карла Маркса, 64</t>
  </si>
  <si>
    <t>аренда 17 м.кв. технического этажа, ул. Карла Маркса, 64</t>
  </si>
  <si>
    <t>найм жилого помещения общежития по договору социального найма 3127,8 кв. м. ОГТ "Восход", пер. Кирпичный, 4</t>
  </si>
  <si>
    <t xml:space="preserve"> - услуги по предоставлению гостиничных номеров для проживания, сопутсствующие услуги</t>
  </si>
  <si>
    <t xml:space="preserve"> - услуги общественного питания</t>
  </si>
  <si>
    <t xml:space="preserve"> - выплата командировочных</t>
  </si>
  <si>
    <t>Исполнение судебных актов</t>
  </si>
  <si>
    <t xml:space="preserve"> - исполнение судебных актов Российской федерации и мировых соглашений по возмещению причененного вреда</t>
  </si>
  <si>
    <t>Директор</t>
  </si>
  <si>
    <t>Главный бухгалтер</t>
  </si>
  <si>
    <t>Исполнитель, Зуева Л.А., тел. 21-08-11</t>
  </si>
  <si>
    <t>В.В. Кузнецов</t>
  </si>
  <si>
    <t>Е.П. Цигеман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</si>
  <si>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</si>
  <si>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</si>
  <si>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</si>
  <si>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2021 г. 1-ый год планового периода</t>
  </si>
  <si>
    <t>Услуги по охране зданий и помещений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</si>
  <si>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</si>
  <si>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</si>
  <si>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</si>
  <si>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</si>
  <si>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</si>
  <si>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</si>
  <si>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</si>
  <si>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</si>
  <si>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</si>
  <si>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</si>
  <si>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</si>
  <si>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</si>
  <si>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</si>
  <si>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</si>
  <si>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</si>
  <si>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</si>
  <si>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</si>
  <si>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</si>
  <si>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</si>
  <si>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</si>
  <si>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</si>
  <si>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</si>
  <si>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</si>
  <si>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</si>
  <si>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</si>
  <si>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</si>
  <si>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</si>
  <si>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</si>
  <si>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Комплексная уборка помещений</t>
  </si>
  <si>
    <t>То оборудования лифт</t>
  </si>
  <si>
    <t>То комплекса учета тепла</t>
  </si>
  <si>
    <t>Вывоз мусора</t>
  </si>
  <si>
    <t>Вывоз снега</t>
  </si>
  <si>
    <t>Дератизация</t>
  </si>
  <si>
    <t>Дезинсекция</t>
  </si>
  <si>
    <t>Техническое обслуживание домофона</t>
  </si>
  <si>
    <t>Услуги по техническому обслуживанию комплекса технических средств охраны</t>
  </si>
  <si>
    <t>Взнос на капитальный ремонт</t>
  </si>
  <si>
    <t>Огнезащитная обработка декораций (требования пожарной безопасности)</t>
  </si>
  <si>
    <t>Текущий ремонт помещений</t>
  </si>
  <si>
    <t>Ремонт прочих основных средств</t>
  </si>
  <si>
    <t>Оценка соответствия лифтового оборудования</t>
  </si>
  <si>
    <t>Информационные услуги "Гарант"</t>
  </si>
  <si>
    <t>Услуга по экстренному выезду полиции</t>
  </si>
  <si>
    <t>Медосмотр сотрудников гостиницы</t>
  </si>
  <si>
    <t>Рекламные услуги</t>
  </si>
  <si>
    <t>Услуги бронирования на сайте</t>
  </si>
  <si>
    <t>Услуги печати термобилетов</t>
  </si>
  <si>
    <t>Комиссионное вознаграждения (за обслуживание счета, за услуги эквайринга)</t>
  </si>
  <si>
    <t>Услуги по реализации театральных билетов</t>
  </si>
  <si>
    <t>Услуги по обслуживанию программного комплекса "1С" и "1 С заработная плата"</t>
  </si>
  <si>
    <t>Услуги по проверке локальных сметных расчетов</t>
  </si>
  <si>
    <t>ТО средств охраны</t>
  </si>
  <si>
    <t>Обязательное страхование автогражданской ответственности</t>
  </si>
  <si>
    <t xml:space="preserve">Услуги по обслуживанию сервера 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</si>
  <si>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</si>
  <si>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</si>
  <si>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</si>
  <si>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</si>
  <si>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</si>
  <si>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</si>
  <si>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</si>
  <si>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</si>
  <si>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</si>
  <si>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</si>
  <si>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</si>
  <si>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</si>
  <si>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</si>
  <si>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</si>
  <si>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</si>
  <si>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</si>
  <si>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</si>
  <si>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</si>
  <si>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</si>
  <si>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</si>
  <si>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</si>
  <si>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</si>
  <si>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</si>
  <si>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</si>
  <si>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</si>
  <si>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</si>
  <si>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</si>
  <si>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</si>
  <si>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</si>
  <si>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</si>
  <si>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</si>
  <si>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</si>
  <si>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</si>
  <si>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</si>
  <si>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Услуги по обслуживанию автоматизированной системы продажи билетов</t>
  </si>
  <si>
    <t>Услуги по исполнению музыкальных номеров перед проводимыми мероприятиями</t>
  </si>
  <si>
    <t>Услуги по монтажу, демонтажу баннеров на фасаде</t>
  </si>
  <si>
    <t>Услуги по реализации программок, буклетов</t>
  </si>
  <si>
    <t>Авторское вознаграждение</t>
  </si>
  <si>
    <t>Услуги по участию в спектакле (детская студия, артисты цирка)</t>
  </si>
  <si>
    <t>Изготовление электронной цифровой подписи</t>
  </si>
  <si>
    <t>Услуги сопровождения сайта</t>
  </si>
  <si>
    <t>Ведение официальной сети Фейсбук</t>
  </si>
  <si>
    <t>Услуги связи почтовые расходы</t>
  </si>
  <si>
    <t>Услуги связи сотовая связь</t>
  </si>
  <si>
    <t>Услуги связи местное телефонное соединение</t>
  </si>
  <si>
    <t>Связь интернет</t>
  </si>
  <si>
    <t>Доставка грузов ж/д транспортом</t>
  </si>
  <si>
    <t>Профилактические испытания в энергоустановках</t>
  </si>
  <si>
    <t>Коммунальные услуги (холодное водоснабжение, горячее водоснабжение, водоотведение)</t>
  </si>
  <si>
    <t>Коммунальные услуги (теплосетевая компания)</t>
  </si>
  <si>
    <t>Коммунальное услуги (энергосбыт)</t>
  </si>
  <si>
    <t>Аренда квартир для проживания творческих работников</t>
  </si>
  <si>
    <t>Аренда места для кассы ЦУМ</t>
  </si>
  <si>
    <t>Аренда сцены на выездном спектакле</t>
  </si>
  <si>
    <t>Аренда рекламной плоскости</t>
  </si>
  <si>
    <t>Материалы хозяйственный участок</t>
  </si>
  <si>
    <t>Материалы гараж</t>
  </si>
  <si>
    <t>Материалы тонер картридж</t>
  </si>
  <si>
    <t xml:space="preserve">Материалы строительные </t>
  </si>
  <si>
    <t>Материалы творческий состав - балет (пуанты)</t>
  </si>
  <si>
    <t>Материалы для показа спектаклей</t>
  </si>
  <si>
    <t>Материалы спецодежда</t>
  </si>
  <si>
    <t>Материалы молоко концентрированное</t>
  </si>
  <si>
    <t>Материалы ГСМ</t>
  </si>
  <si>
    <t>Обучение и повышение квалификации</t>
  </si>
  <si>
    <t>Приобретение цветов</t>
  </si>
  <si>
    <t>Приобретение основных средств</t>
  </si>
  <si>
    <t>Пред рейсовый медосмотр водителей</t>
  </si>
  <si>
    <t>Директор КГАУК Хабаровский краевой музыкальный театр"</t>
  </si>
  <si>
    <t>В.В.Кузнецов</t>
  </si>
  <si>
    <t>25.02.2019</t>
  </si>
  <si>
    <t>25</t>
  </si>
  <si>
    <t>19</t>
  </si>
  <si>
    <t>февраля</t>
  </si>
  <si>
    <t>на 25 февраля 2019 г.</t>
  </si>
  <si>
    <t xml:space="preserve">                       Сведения о средствах, поступающих
           во временное распоряжение учреждения (подразделения)
                       на  25 февраля 2019 г.
</t>
  </si>
  <si>
    <t>на 01 января 2019 г.</t>
  </si>
  <si>
    <t>Сумма, тыс. рублей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</si>
</sst>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top" wrapText="1" indent="2"/>
    </xf>
    <xf numFmtId="0" fontId="48" fillId="0" borderId="10" xfId="0" applyFont="1" applyBorder="1" applyAlignment="1">
      <alignment horizontal="left" vertical="top" wrapText="1" indent="4"/>
    </xf>
    <xf numFmtId="0" fontId="48" fillId="0" borderId="10" xfId="0" applyFont="1" applyBorder="1" applyAlignment="1">
      <alignment horizontal="left" vertical="top" wrapText="1" indent="3"/>
    </xf>
    <xf numFmtId="0" fontId="48" fillId="0" borderId="10" xfId="0" applyFont="1" applyBorder="1" applyAlignment="1">
      <alignment horizontal="left" vertical="top" wrapText="1" indent="6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vertical="top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distributed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vertical="top" wrapText="1"/>
    </xf>
    <xf numFmtId="14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6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4"/>
  <sheetViews>
    <sheetView view="pageBreakPreview" zoomScaleSheetLayoutView="100" zoomScalePageLayoutView="0" workbookViewId="0" topLeftCell="A16">
      <selection activeCell="BA19" sqref="BA19"/>
    </sheetView>
  </sheetViews>
  <sheetFormatPr defaultColWidth="0.85546875" defaultRowHeight="15"/>
  <cols>
    <col min="1" max="1" width="1.1484375" style="19" customWidth="1"/>
    <col min="2" max="26" width="0.85546875" style="19" customWidth="1"/>
    <col min="27" max="27" width="2.00390625" style="19" customWidth="1"/>
    <col min="28" max="41" width="0.85546875" style="19" customWidth="1"/>
    <col min="42" max="43" width="0" style="19" hidden="1" customWidth="1"/>
    <col min="44" max="53" width="0.85546875" style="19" customWidth="1"/>
    <col min="54" max="54" width="1.7109375" style="19" customWidth="1"/>
    <col min="55" max="88" width="0.85546875" style="19" customWidth="1"/>
    <col min="89" max="89" width="1.8515625" style="19" customWidth="1"/>
    <col min="90" max="16384" width="0.85546875" style="19" customWidth="1"/>
  </cols>
  <sheetData>
    <row r="1" spans="1:99" ht="20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136" t="s">
        <v>114</v>
      </c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</row>
    <row r="2" spans="1:99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7" t="s">
        <v>115</v>
      </c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99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137" t="s">
        <v>116</v>
      </c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pans="1:99" ht="11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137" t="s">
        <v>117</v>
      </c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</row>
    <row r="5" spans="1:99" ht="11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137" t="s">
        <v>118</v>
      </c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</row>
    <row r="6" spans="1:99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</row>
    <row r="7" spans="1:99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137" t="s">
        <v>54</v>
      </c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</row>
    <row r="8" spans="1:99" ht="4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141" t="s">
        <v>341</v>
      </c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</row>
    <row r="9" spans="1:99" s="20" customFormat="1" ht="38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142" t="s">
        <v>55</v>
      </c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</row>
    <row r="10" spans="1:99" ht="23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43"/>
      <c r="BS10" s="43"/>
      <c r="BT10" s="143" t="s">
        <v>342</v>
      </c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</row>
    <row r="11" spans="1:99" s="20" customFormat="1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144" t="s">
        <v>56</v>
      </c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43"/>
      <c r="BS11" s="43"/>
      <c r="BT11" s="145" t="s">
        <v>57</v>
      </c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</row>
    <row r="12" spans="1:99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137" t="s">
        <v>58</v>
      </c>
      <c r="BF12" s="137"/>
      <c r="BG12" s="138" t="s">
        <v>344</v>
      </c>
      <c r="BH12" s="138"/>
      <c r="BI12" s="138"/>
      <c r="BJ12" s="138"/>
      <c r="BK12" s="43" t="s">
        <v>58</v>
      </c>
      <c r="BL12" s="43"/>
      <c r="BM12" s="43"/>
      <c r="BN12" s="138" t="s">
        <v>346</v>
      </c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9">
        <v>20</v>
      </c>
      <c r="CG12" s="139"/>
      <c r="CH12" s="139"/>
      <c r="CI12" s="139"/>
      <c r="CJ12" s="140" t="s">
        <v>345</v>
      </c>
      <c r="CK12" s="140"/>
      <c r="CL12" s="43" t="s">
        <v>59</v>
      </c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5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5"/>
      <c r="CQ13" s="43"/>
      <c r="CR13" s="43"/>
      <c r="CS13" s="43"/>
      <c r="CT13" s="43"/>
      <c r="CU13" s="43"/>
    </row>
    <row r="14" spans="1:99" ht="18.75">
      <c r="A14" s="146" t="s">
        <v>60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</row>
    <row r="15" spans="1:99" s="74" customFormat="1" ht="18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72"/>
      <c r="AI15" s="42"/>
      <c r="AJ15" s="42"/>
      <c r="AK15" s="42"/>
      <c r="AL15" s="42"/>
      <c r="AM15" s="42"/>
      <c r="AN15" s="42"/>
      <c r="AO15" s="42"/>
      <c r="AP15" s="42"/>
      <c r="AQ15" s="73"/>
      <c r="AR15" s="73"/>
      <c r="AS15" s="73"/>
      <c r="AT15" s="42"/>
      <c r="AU15" s="42"/>
      <c r="AV15" s="73" t="s">
        <v>61</v>
      </c>
      <c r="AW15" s="148" t="s">
        <v>77</v>
      </c>
      <c r="AX15" s="148"/>
      <c r="AY15" s="148"/>
      <c r="AZ15" s="148"/>
      <c r="BA15" s="42" t="s">
        <v>62</v>
      </c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</row>
    <row r="16" spans="1:99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147" t="s">
        <v>63</v>
      </c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</row>
    <row r="18" spans="1:99" ht="15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4" t="s">
        <v>64</v>
      </c>
      <c r="CG18" s="43"/>
      <c r="CH18" s="123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5"/>
    </row>
    <row r="19" spans="1:99" ht="15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 t="s">
        <v>58</v>
      </c>
      <c r="Z19" s="138" t="s">
        <v>344</v>
      </c>
      <c r="AA19" s="138"/>
      <c r="AB19" s="138"/>
      <c r="AC19" s="151" t="s">
        <v>58</v>
      </c>
      <c r="AD19" s="151"/>
      <c r="AE19" s="68"/>
      <c r="AF19" s="68" t="s">
        <v>346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81">
        <v>20</v>
      </c>
      <c r="AU19" s="81"/>
      <c r="AV19" s="81"/>
      <c r="AW19" s="81"/>
      <c r="AX19" s="68"/>
      <c r="AY19" s="70" t="s">
        <v>77</v>
      </c>
      <c r="AZ19" s="70"/>
      <c r="BA19" s="70"/>
      <c r="BB19" s="149">
        <v>19</v>
      </c>
      <c r="BC19" s="149"/>
      <c r="BD19" s="149"/>
      <c r="BE19" s="43" t="s">
        <v>59</v>
      </c>
      <c r="BF19" s="43"/>
      <c r="BG19" s="69"/>
      <c r="BH19" s="70"/>
      <c r="BI19" s="70"/>
      <c r="BJ19" s="70"/>
      <c r="BK19" s="70"/>
      <c r="BL19" s="71"/>
      <c r="BM19" s="43"/>
      <c r="BN19" s="43"/>
      <c r="BO19" s="43"/>
      <c r="BP19" s="43"/>
      <c r="BQ19" s="43"/>
      <c r="BR19" s="46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 t="s">
        <v>65</v>
      </c>
      <c r="CG19" s="43"/>
      <c r="CH19" s="123" t="s">
        <v>343</v>
      </c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5"/>
    </row>
    <row r="20" spans="1:99" ht="15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6"/>
      <c r="BS20" s="46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3"/>
      <c r="CH20" s="123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5"/>
    </row>
    <row r="21" spans="1:99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6"/>
      <c r="BS21" s="46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43"/>
      <c r="CH21" s="123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5"/>
    </row>
    <row r="22" spans="1:99" ht="30" customHeight="1">
      <c r="A22" s="47" t="s">
        <v>78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50" t="s">
        <v>193</v>
      </c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4" t="s">
        <v>66</v>
      </c>
      <c r="CG22" s="43"/>
      <c r="CH22" s="123" t="s">
        <v>191</v>
      </c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5"/>
    </row>
    <row r="23" spans="1:99" ht="15.75">
      <c r="A23" s="48" t="s">
        <v>79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46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9"/>
      <c r="CG23" s="43"/>
      <c r="CH23" s="123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5"/>
    </row>
    <row r="24" spans="1:99" ht="15.75">
      <c r="A24" s="47" t="s">
        <v>80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46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9"/>
      <c r="CG24" s="43"/>
      <c r="CH24" s="123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5"/>
    </row>
    <row r="25" spans="1:99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3"/>
      <c r="BN25" s="43"/>
      <c r="BO25" s="43"/>
      <c r="BP25" s="43"/>
      <c r="BQ25" s="43"/>
      <c r="BR25" s="46"/>
      <c r="BS25" s="46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4"/>
      <c r="CG25" s="43"/>
      <c r="CH25" s="120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2"/>
    </row>
    <row r="26" spans="1:99" s="24" customFormat="1" ht="15.75">
      <c r="A26" s="51" t="s">
        <v>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132" t="s">
        <v>194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2"/>
      <c r="CG26" s="51"/>
      <c r="CH26" s="127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9"/>
    </row>
    <row r="27" spans="1:99" s="24" customFormat="1" ht="30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51"/>
      <c r="BR27" s="51"/>
      <c r="BS27" s="51"/>
      <c r="BT27" s="51"/>
      <c r="BU27" s="130" t="s">
        <v>76</v>
      </c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27" t="s">
        <v>192</v>
      </c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9"/>
    </row>
    <row r="28" spans="1:99" s="24" customFormat="1" ht="15.75">
      <c r="A28" s="53" t="s">
        <v>68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4" t="s">
        <v>69</v>
      </c>
      <c r="CG28" s="51"/>
      <c r="CH28" s="133" t="s">
        <v>70</v>
      </c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5"/>
    </row>
    <row r="29" spans="1:99" s="24" customFormat="1" ht="15.75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3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</row>
    <row r="30" spans="1:99" ht="15.75">
      <c r="A30" s="47" t="s">
        <v>71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43"/>
      <c r="AF30" s="57"/>
      <c r="AG30" s="57"/>
      <c r="AH30" s="57"/>
      <c r="AI30" s="57"/>
      <c r="AJ30" s="57"/>
      <c r="AK30" s="57"/>
      <c r="AL30" s="57"/>
      <c r="AM30" s="57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</row>
    <row r="31" spans="1:99" ht="15.75">
      <c r="A31" s="47" t="s">
        <v>72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43"/>
      <c r="AF31" s="57"/>
      <c r="AG31" s="57"/>
      <c r="AH31" s="57"/>
      <c r="AI31" s="57"/>
      <c r="AJ31" s="57"/>
      <c r="AK31" s="57"/>
      <c r="AL31" s="57"/>
      <c r="AM31" s="57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114" t="s">
        <v>195</v>
      </c>
      <c r="AY31" s="58"/>
      <c r="BA31" s="58"/>
      <c r="BB31" s="58"/>
      <c r="BC31" s="58"/>
      <c r="BD31" s="58"/>
      <c r="BE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</row>
    <row r="32" spans="1:99" ht="15.75">
      <c r="A32" s="4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9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60"/>
      <c r="CI32" s="60"/>
      <c r="CJ32" s="60"/>
      <c r="CK32" s="60"/>
      <c r="CL32" s="60"/>
      <c r="CM32" s="60"/>
      <c r="CN32" s="43"/>
      <c r="CO32" s="43"/>
      <c r="CP32" s="43"/>
      <c r="CQ32" s="43"/>
      <c r="CR32" s="43"/>
      <c r="CS32" s="43"/>
      <c r="CT32" s="43"/>
      <c r="CU32" s="43"/>
    </row>
    <row r="33" spans="1:99" ht="15.75">
      <c r="A33" s="47" t="s">
        <v>73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115" t="s">
        <v>196</v>
      </c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</row>
    <row r="34" spans="1:99" ht="15.75">
      <c r="A34" s="47" t="s">
        <v>74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</row>
    <row r="35" spans="1:99" ht="15.75">
      <c r="A35" s="47" t="s">
        <v>75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</row>
    <row r="36" spans="1:99" ht="15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</row>
    <row r="37" spans="1:99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s="21" customFormat="1" ht="15.75">
      <c r="A38" s="48" t="s">
        <v>81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</row>
    <row r="39" spans="1:99" s="21" customFormat="1" ht="15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</row>
    <row r="40" spans="1:99" ht="15.75">
      <c r="A40" s="126" t="s">
        <v>82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</row>
    <row r="41" spans="1:99" ht="15.75">
      <c r="A41" s="126" t="s">
        <v>83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</row>
    <row r="42" spans="1:99" ht="15.75">
      <c r="A42" s="64" t="s">
        <v>84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</row>
    <row r="43" spans="1:99" ht="15.75">
      <c r="A43" s="126" t="s">
        <v>85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</row>
    <row r="44" spans="1:99" ht="15.75">
      <c r="A44" s="126" t="s">
        <v>86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</row>
  </sheetData>
  <sheetProtection/>
  <mergeCells count="41">
    <mergeCell ref="AC22:BR24"/>
    <mergeCell ref="CH24:CU24"/>
    <mergeCell ref="AC19:AD19"/>
    <mergeCell ref="A14:CU14"/>
    <mergeCell ref="CH22:CU22"/>
    <mergeCell ref="CH17:CU17"/>
    <mergeCell ref="CH18:CU18"/>
    <mergeCell ref="CH19:CU19"/>
    <mergeCell ref="CH20:CU20"/>
    <mergeCell ref="CH21:CU21"/>
    <mergeCell ref="AW15:AZ15"/>
    <mergeCell ref="Z19:AB19"/>
    <mergeCell ref="BB19:BD19"/>
    <mergeCell ref="CJ12:CK12"/>
    <mergeCell ref="AZ8:CU8"/>
    <mergeCell ref="AZ9:CU9"/>
    <mergeCell ref="AZ10:BQ10"/>
    <mergeCell ref="BT10:CU10"/>
    <mergeCell ref="AZ11:BQ11"/>
    <mergeCell ref="BT11:CU11"/>
    <mergeCell ref="BE12:BF12"/>
    <mergeCell ref="A41:CU41"/>
    <mergeCell ref="AZ1:CU1"/>
    <mergeCell ref="AZ2:CU2"/>
    <mergeCell ref="AZ3:CU3"/>
    <mergeCell ref="AZ4:CU4"/>
    <mergeCell ref="AZ5:CU5"/>
    <mergeCell ref="AZ7:CU7"/>
    <mergeCell ref="BG12:BJ12"/>
    <mergeCell ref="BN12:CE12"/>
    <mergeCell ref="CF12:CI12"/>
    <mergeCell ref="CH25:CU25"/>
    <mergeCell ref="CH23:CU23"/>
    <mergeCell ref="A43:CU43"/>
    <mergeCell ref="A44:CU44"/>
    <mergeCell ref="CH27:CU27"/>
    <mergeCell ref="BU27:CG27"/>
    <mergeCell ref="AF26:BP26"/>
    <mergeCell ref="CH26:CU26"/>
    <mergeCell ref="CH28:CU28"/>
    <mergeCell ref="A40:CU40"/>
  </mergeCells>
  <printOptions/>
  <pageMargins left="1.377952755905511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421875" style="0" customWidth="1"/>
    <col min="2" max="2" width="56.28125" style="0" customWidth="1"/>
    <col min="3" max="3" width="18.421875" style="0" customWidth="1"/>
  </cols>
  <sheetData>
    <row r="1" spans="1:3" ht="15.75">
      <c r="A1" s="1"/>
      <c r="B1" s="1"/>
      <c r="C1" s="1" t="s">
        <v>119</v>
      </c>
    </row>
    <row r="2" spans="1:3" ht="15.75">
      <c r="A2" s="1"/>
      <c r="B2" s="1"/>
      <c r="C2" s="1"/>
    </row>
    <row r="3" spans="1:3" ht="18.75">
      <c r="A3" s="152" t="s">
        <v>120</v>
      </c>
      <c r="B3" s="152"/>
      <c r="C3" s="152"/>
    </row>
    <row r="4" spans="1:3" ht="18.75">
      <c r="A4" s="152" t="s">
        <v>349</v>
      </c>
      <c r="B4" s="152"/>
      <c r="C4" s="152"/>
    </row>
    <row r="5" spans="1:3" ht="15.75">
      <c r="A5" s="153" t="s">
        <v>121</v>
      </c>
      <c r="B5" s="153"/>
      <c r="C5" s="153"/>
    </row>
    <row r="6" spans="1:3" ht="15.75">
      <c r="A6" s="1"/>
      <c r="B6" s="1"/>
      <c r="C6" s="1"/>
    </row>
    <row r="7" spans="1:3" s="75" customFormat="1" ht="31.5">
      <c r="A7" s="117" t="s">
        <v>122</v>
      </c>
      <c r="B7" s="117" t="s">
        <v>0</v>
      </c>
      <c r="C7" s="117" t="s">
        <v>350</v>
      </c>
    </row>
    <row r="8" spans="1:3" ht="15.75">
      <c r="A8" s="2">
        <v>1</v>
      </c>
      <c r="B8" s="2">
        <v>2</v>
      </c>
      <c r="C8" s="2">
        <v>3</v>
      </c>
    </row>
    <row r="9" spans="1:3" ht="15.75">
      <c r="A9" s="116" t="s">
        <v>123</v>
      </c>
      <c r="B9" s="116" t="s">
        <v>124</v>
      </c>
      <c r="C9" s="116">
        <v>344735.76</v>
      </c>
    </row>
    <row r="10" spans="1:3" ht="15.75">
      <c r="A10" s="157" t="s">
        <v>125</v>
      </c>
      <c r="B10" s="86" t="s">
        <v>1</v>
      </c>
      <c r="C10" s="154">
        <v>413802.66</v>
      </c>
    </row>
    <row r="11" spans="1:3" ht="15.75">
      <c r="A11" s="154"/>
      <c r="B11" s="86" t="s">
        <v>126</v>
      </c>
      <c r="C11" s="154"/>
    </row>
    <row r="12" spans="1:3" ht="15.75">
      <c r="A12" s="154" t="s">
        <v>127</v>
      </c>
      <c r="B12" s="87" t="s">
        <v>2</v>
      </c>
      <c r="C12" s="154">
        <v>243133.43</v>
      </c>
    </row>
    <row r="13" spans="1:3" ht="15.75">
      <c r="A13" s="154"/>
      <c r="B13" s="87" t="s">
        <v>128</v>
      </c>
      <c r="C13" s="154"/>
    </row>
    <row r="14" spans="1:3" ht="20.25" customHeight="1">
      <c r="A14" s="116" t="s">
        <v>129</v>
      </c>
      <c r="B14" s="88" t="s">
        <v>130</v>
      </c>
      <c r="C14" s="116">
        <v>79334.14</v>
      </c>
    </row>
    <row r="15" spans="1:3" ht="15.75">
      <c r="A15" s="155" t="s">
        <v>131</v>
      </c>
      <c r="B15" s="87" t="s">
        <v>2</v>
      </c>
      <c r="C15" s="154">
        <v>34039.63</v>
      </c>
    </row>
    <row r="16" spans="1:3" ht="15.75">
      <c r="A16" s="154"/>
      <c r="B16" s="87" t="s">
        <v>128</v>
      </c>
      <c r="C16" s="154"/>
    </row>
    <row r="17" spans="1:3" ht="15.75">
      <c r="A17" s="116" t="s">
        <v>132</v>
      </c>
      <c r="B17" s="116" t="s">
        <v>133</v>
      </c>
      <c r="C17" s="116">
        <v>37843.38</v>
      </c>
    </row>
    <row r="18" spans="1:3" ht="15.75" customHeight="1">
      <c r="A18" s="154" t="s">
        <v>134</v>
      </c>
      <c r="B18" s="86" t="s">
        <v>1</v>
      </c>
      <c r="C18" s="154">
        <v>7930.27</v>
      </c>
    </row>
    <row r="19" spans="1:3" ht="15.75">
      <c r="A19" s="154"/>
      <c r="B19" s="86" t="s">
        <v>135</v>
      </c>
      <c r="C19" s="154"/>
    </row>
    <row r="20" spans="1:3" ht="15.75">
      <c r="A20" s="155" t="s">
        <v>136</v>
      </c>
      <c r="B20" s="89" t="s">
        <v>2</v>
      </c>
      <c r="C20" s="154">
        <v>7930.27</v>
      </c>
    </row>
    <row r="21" spans="1:3" ht="15.75" customHeight="1">
      <c r="A21" s="154"/>
      <c r="B21" s="89" t="s">
        <v>137</v>
      </c>
      <c r="C21" s="154"/>
    </row>
    <row r="22" spans="1:3" ht="15.75" customHeight="1">
      <c r="A22" s="116"/>
      <c r="B22" s="116"/>
      <c r="C22" s="116"/>
    </row>
    <row r="23" spans="1:3" ht="30.75" customHeight="1">
      <c r="A23" s="116" t="s">
        <v>138</v>
      </c>
      <c r="B23" s="89" t="s">
        <v>139</v>
      </c>
      <c r="C23" s="116" t="s">
        <v>197</v>
      </c>
    </row>
    <row r="24" spans="1:3" ht="15.75">
      <c r="A24" s="116" t="s">
        <v>140</v>
      </c>
      <c r="B24" s="86" t="s">
        <v>141</v>
      </c>
      <c r="C24" s="116" t="s">
        <v>197</v>
      </c>
    </row>
    <row r="25" spans="1:3" ht="15.75" customHeight="1">
      <c r="A25" s="116" t="s">
        <v>142</v>
      </c>
      <c r="B25" s="86" t="s">
        <v>143</v>
      </c>
      <c r="C25" s="116">
        <v>336816.08</v>
      </c>
    </row>
    <row r="26" spans="1:3" ht="18" customHeight="1">
      <c r="A26" s="116" t="s">
        <v>144</v>
      </c>
      <c r="B26" s="86" t="s">
        <v>145</v>
      </c>
      <c r="C26" s="116">
        <v>3063.82</v>
      </c>
    </row>
    <row r="27" spans="1:3" ht="15.75" customHeight="1">
      <c r="A27" s="116" t="s">
        <v>146</v>
      </c>
      <c r="B27" s="116" t="s">
        <v>147</v>
      </c>
      <c r="C27" s="116">
        <v>7081.32</v>
      </c>
    </row>
    <row r="28" spans="1:3" ht="15.75" customHeight="1">
      <c r="A28" s="154" t="s">
        <v>148</v>
      </c>
      <c r="B28" s="86" t="s">
        <v>1</v>
      </c>
      <c r="C28" s="154" t="s">
        <v>197</v>
      </c>
    </row>
    <row r="29" spans="1:3" ht="15.75">
      <c r="A29" s="154"/>
      <c r="B29" s="86" t="s">
        <v>149</v>
      </c>
      <c r="C29" s="154"/>
    </row>
    <row r="30" spans="1:3" ht="15.75" customHeight="1">
      <c r="A30" s="116" t="s">
        <v>150</v>
      </c>
      <c r="B30" s="86" t="s">
        <v>151</v>
      </c>
      <c r="C30" s="116">
        <v>7082.31</v>
      </c>
    </row>
    <row r="31" spans="1:3" ht="15.75">
      <c r="A31" s="155" t="s">
        <v>152</v>
      </c>
      <c r="B31" s="87" t="s">
        <v>2</v>
      </c>
      <c r="C31" s="156" t="s">
        <v>197</v>
      </c>
    </row>
    <row r="32" spans="1:3" ht="15.75">
      <c r="A32" s="154"/>
      <c r="B32" s="87" t="s">
        <v>153</v>
      </c>
      <c r="C32" s="156"/>
    </row>
    <row r="33" ht="31.5" customHeight="1"/>
    <row r="34" ht="32.25" customHeight="1"/>
    <row r="35" ht="19.5" customHeight="1"/>
    <row r="36" ht="49.5" customHeight="1"/>
    <row r="37" ht="15.75" customHeight="1"/>
    <row r="38" ht="15.75" customHeight="1"/>
    <row r="39" ht="15.75" customHeight="1"/>
    <row r="40" ht="15.75" customHeight="1"/>
    <row r="41" ht="30" customHeight="1"/>
    <row r="42" ht="15.75" customHeight="1"/>
    <row r="43" ht="33" customHeight="1"/>
    <row r="44" ht="30.75" customHeight="1"/>
    <row r="45" ht="30" customHeight="1"/>
    <row r="46" ht="33" customHeight="1"/>
    <row r="47" ht="15" customHeight="1"/>
    <row r="48" ht="15.75" customHeight="1"/>
    <row r="49" ht="15.75" customHeight="1"/>
    <row r="50" ht="15.75" customHeight="1"/>
    <row r="51" ht="30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46.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17">
    <mergeCell ref="C12:C13"/>
    <mergeCell ref="A15:A16"/>
    <mergeCell ref="C15:C16"/>
    <mergeCell ref="A18:A19"/>
    <mergeCell ref="C18:C19"/>
    <mergeCell ref="A20:A21"/>
    <mergeCell ref="C20:C21"/>
    <mergeCell ref="A3:C3"/>
    <mergeCell ref="A4:C4"/>
    <mergeCell ref="A5:C5"/>
    <mergeCell ref="A28:A29"/>
    <mergeCell ref="C28:C29"/>
    <mergeCell ref="A31:A32"/>
    <mergeCell ref="C31:C32"/>
    <mergeCell ref="A10:A11"/>
    <mergeCell ref="C10:C11"/>
    <mergeCell ref="A12:A13"/>
  </mergeCells>
  <printOptions/>
  <pageMargins left="1.3779527559055118" right="0.3937007874015748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9"/>
  <sheetViews>
    <sheetView tabSelected="1" view="pageBreakPreview" zoomScaleSheetLayoutView="100" zoomScalePageLayoutView="0" workbookViewId="0" topLeftCell="A48">
      <selection activeCell="E64" sqref="E64"/>
    </sheetView>
  </sheetViews>
  <sheetFormatPr defaultColWidth="9.140625" defaultRowHeight="15"/>
  <cols>
    <col min="1" max="1" width="18.8515625" style="26" customWidth="1"/>
    <col min="2" max="2" width="8.00390625" style="0" customWidth="1"/>
    <col min="3" max="3" width="8.140625" style="0" customWidth="1"/>
    <col min="4" max="5" width="15.57421875" style="0" customWidth="1"/>
    <col min="6" max="6" width="16.421875" style="0" customWidth="1"/>
    <col min="7" max="7" width="15.28125" style="0" customWidth="1"/>
    <col min="8" max="8" width="15.00390625" style="0" customWidth="1"/>
    <col min="9" max="9" width="14.8515625" style="0" customWidth="1"/>
    <col min="10" max="110" width="9.140625" style="31" customWidth="1"/>
  </cols>
  <sheetData>
    <row r="1" spans="1:9" ht="15.75">
      <c r="A1" s="25"/>
      <c r="B1" s="1"/>
      <c r="C1" s="1"/>
      <c r="D1" s="1"/>
      <c r="E1" s="1"/>
      <c r="F1" s="1"/>
      <c r="G1" s="1"/>
      <c r="H1" s="1"/>
      <c r="I1" s="5" t="s">
        <v>21</v>
      </c>
    </row>
    <row r="2" spans="1:9" ht="15.75">
      <c r="A2" s="25"/>
      <c r="B2" s="1"/>
      <c r="C2" s="1"/>
      <c r="D2" s="1"/>
      <c r="E2" s="1"/>
      <c r="F2" s="1"/>
      <c r="G2" s="1"/>
      <c r="H2" s="1"/>
      <c r="I2" s="1"/>
    </row>
    <row r="3" spans="1:9" ht="18.75">
      <c r="A3" s="152" t="s">
        <v>23</v>
      </c>
      <c r="B3" s="152"/>
      <c r="C3" s="152"/>
      <c r="D3" s="152"/>
      <c r="E3" s="152"/>
      <c r="F3" s="152"/>
      <c r="G3" s="152"/>
      <c r="H3" s="152"/>
      <c r="I3" s="152"/>
    </row>
    <row r="4" spans="1:9" ht="18.75">
      <c r="A4" s="152" t="s">
        <v>347</v>
      </c>
      <c r="B4" s="152"/>
      <c r="C4" s="152"/>
      <c r="D4" s="152"/>
      <c r="E4" s="152"/>
      <c r="F4" s="152"/>
      <c r="G4" s="152"/>
      <c r="H4" s="152"/>
      <c r="I4" s="152"/>
    </row>
    <row r="5" spans="1:9" ht="15.75">
      <c r="A5" s="25"/>
      <c r="B5" s="1"/>
      <c r="C5" s="1"/>
      <c r="D5" s="1"/>
      <c r="E5" s="1"/>
      <c r="F5" s="1"/>
      <c r="G5" s="1"/>
      <c r="H5" s="1"/>
      <c r="I5" s="1"/>
    </row>
    <row r="6" spans="1:110" s="75" customFormat="1" ht="23.25" customHeight="1">
      <c r="A6" s="158" t="s">
        <v>0</v>
      </c>
      <c r="B6" s="158" t="s">
        <v>3</v>
      </c>
      <c r="C6" s="158" t="s">
        <v>14</v>
      </c>
      <c r="D6" s="158" t="s">
        <v>4</v>
      </c>
      <c r="E6" s="158"/>
      <c r="F6" s="158"/>
      <c r="G6" s="158"/>
      <c r="H6" s="158"/>
      <c r="I6" s="158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</row>
    <row r="7" spans="1:110" s="75" customFormat="1" ht="15.75">
      <c r="A7" s="158"/>
      <c r="B7" s="158"/>
      <c r="C7" s="158"/>
      <c r="D7" s="158" t="s">
        <v>5</v>
      </c>
      <c r="E7" s="158" t="s">
        <v>2</v>
      </c>
      <c r="F7" s="158"/>
      <c r="G7" s="158"/>
      <c r="H7" s="158"/>
      <c r="I7" s="158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</row>
    <row r="8" spans="1:110" s="75" customFormat="1" ht="78.75" customHeight="1">
      <c r="A8" s="158"/>
      <c r="B8" s="158"/>
      <c r="C8" s="158"/>
      <c r="D8" s="158"/>
      <c r="E8" s="158" t="s">
        <v>22</v>
      </c>
      <c r="F8" s="158" t="s">
        <v>45</v>
      </c>
      <c r="G8" s="158" t="s">
        <v>6</v>
      </c>
      <c r="H8" s="158" t="s">
        <v>7</v>
      </c>
      <c r="I8" s="158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</row>
    <row r="9" spans="1:110" s="75" customFormat="1" ht="33" customHeight="1">
      <c r="A9" s="158"/>
      <c r="B9" s="158"/>
      <c r="C9" s="158"/>
      <c r="D9" s="158"/>
      <c r="E9" s="158"/>
      <c r="F9" s="158"/>
      <c r="G9" s="158"/>
      <c r="H9" s="95" t="s">
        <v>5</v>
      </c>
      <c r="I9" s="95" t="s">
        <v>8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</row>
    <row r="10" spans="1:110" s="75" customFormat="1" ht="15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</row>
    <row r="11" spans="1:110" s="14" customFormat="1" ht="32.25" customHeight="1">
      <c r="A11" s="67" t="s">
        <v>9</v>
      </c>
      <c r="B11" s="95">
        <v>100</v>
      </c>
      <c r="C11" s="95" t="s">
        <v>10</v>
      </c>
      <c r="D11" s="15">
        <f>E11+F11+G11+H11</f>
        <v>171195100</v>
      </c>
      <c r="E11" s="15">
        <f>E20</f>
        <v>108904200</v>
      </c>
      <c r="F11" s="15">
        <v>0</v>
      </c>
      <c r="G11" s="15">
        <v>0</v>
      </c>
      <c r="H11" s="15">
        <f>H12+H20</f>
        <v>62290900</v>
      </c>
      <c r="I11" s="1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9" ht="14.25" customHeight="1">
      <c r="A12" s="67" t="s">
        <v>2</v>
      </c>
      <c r="B12" s="158">
        <v>110</v>
      </c>
      <c r="C12" s="158">
        <v>120</v>
      </c>
      <c r="D12" s="159">
        <f>SUM(D14:D18)</f>
        <v>790900</v>
      </c>
      <c r="E12" s="159" t="s">
        <v>10</v>
      </c>
      <c r="F12" s="159" t="s">
        <v>10</v>
      </c>
      <c r="G12" s="159" t="s">
        <v>10</v>
      </c>
      <c r="H12" s="159">
        <f>SUM(H14:H18)</f>
        <v>790900</v>
      </c>
      <c r="I12" s="159" t="s">
        <v>10</v>
      </c>
    </row>
    <row r="13" spans="1:9" ht="30.75" customHeight="1">
      <c r="A13" s="67" t="s">
        <v>173</v>
      </c>
      <c r="B13" s="158"/>
      <c r="C13" s="158"/>
      <c r="D13" s="159"/>
      <c r="E13" s="159"/>
      <c r="F13" s="159"/>
      <c r="G13" s="159"/>
      <c r="H13" s="159"/>
      <c r="I13" s="159"/>
    </row>
    <row r="14" spans="1:9" ht="15.75">
      <c r="A14" s="77" t="s">
        <v>1</v>
      </c>
      <c r="B14" s="158">
        <v>111</v>
      </c>
      <c r="C14" s="158">
        <v>121</v>
      </c>
      <c r="D14" s="159">
        <v>231373</v>
      </c>
      <c r="E14" s="159">
        <v>0</v>
      </c>
      <c r="F14" s="159">
        <v>0</v>
      </c>
      <c r="G14" s="159">
        <v>0</v>
      </c>
      <c r="H14" s="159">
        <v>231373</v>
      </c>
      <c r="I14" s="159">
        <v>0</v>
      </c>
    </row>
    <row r="15" spans="1:9" ht="78.75">
      <c r="A15" s="77" t="s">
        <v>198</v>
      </c>
      <c r="B15" s="158"/>
      <c r="C15" s="158"/>
      <c r="D15" s="159"/>
      <c r="E15" s="159"/>
      <c r="F15" s="159"/>
      <c r="G15" s="159"/>
      <c r="H15" s="159"/>
      <c r="I15" s="159"/>
    </row>
    <row r="16" spans="1:9" ht="63">
      <c r="A16" s="77" t="s">
        <v>200</v>
      </c>
      <c r="B16" s="108">
        <v>112</v>
      </c>
      <c r="C16" s="108">
        <v>121</v>
      </c>
      <c r="D16" s="109">
        <v>78724</v>
      </c>
      <c r="E16" s="109">
        <v>0</v>
      </c>
      <c r="F16" s="109">
        <v>0</v>
      </c>
      <c r="G16" s="109">
        <v>0</v>
      </c>
      <c r="H16" s="109">
        <v>78724</v>
      </c>
      <c r="I16" s="109">
        <v>0</v>
      </c>
    </row>
    <row r="17" spans="1:9" ht="47.25">
      <c r="A17" s="77" t="s">
        <v>199</v>
      </c>
      <c r="B17" s="108">
        <v>113</v>
      </c>
      <c r="C17" s="108">
        <v>121</v>
      </c>
      <c r="D17" s="109">
        <v>94208</v>
      </c>
      <c r="E17" s="109">
        <v>0</v>
      </c>
      <c r="F17" s="109">
        <v>0</v>
      </c>
      <c r="G17" s="109">
        <v>0</v>
      </c>
      <c r="H17" s="109">
        <v>94208</v>
      </c>
      <c r="I17" s="109">
        <v>0</v>
      </c>
    </row>
    <row r="18" spans="1:9" ht="141.75">
      <c r="A18" s="77" t="s">
        <v>201</v>
      </c>
      <c r="B18" s="108">
        <v>114</v>
      </c>
      <c r="C18" s="108">
        <v>129</v>
      </c>
      <c r="D18" s="109">
        <v>386595</v>
      </c>
      <c r="E18" s="109">
        <v>0</v>
      </c>
      <c r="F18" s="109">
        <v>0</v>
      </c>
      <c r="G18" s="109">
        <v>0</v>
      </c>
      <c r="H18" s="109">
        <v>386595</v>
      </c>
      <c r="I18" s="109">
        <v>0</v>
      </c>
    </row>
    <row r="19" spans="1:9" ht="15.75">
      <c r="A19" s="77"/>
      <c r="B19" s="95"/>
      <c r="C19" s="95"/>
      <c r="D19" s="94"/>
      <c r="E19" s="94"/>
      <c r="F19" s="94"/>
      <c r="G19" s="94"/>
      <c r="H19" s="94"/>
      <c r="I19" s="94"/>
    </row>
    <row r="20" spans="1:9" ht="77.25" customHeight="1">
      <c r="A20" s="67" t="s">
        <v>174</v>
      </c>
      <c r="B20" s="95">
        <v>120</v>
      </c>
      <c r="C20" s="95">
        <v>130</v>
      </c>
      <c r="D20" s="94">
        <f>D21+D30+D31+D33+D37+D38+D42+D47+D52</f>
        <v>170404200</v>
      </c>
      <c r="E20" s="109">
        <f>E21+E30+E31+E38+E42</f>
        <v>108904200</v>
      </c>
      <c r="F20" s="94" t="s">
        <v>10</v>
      </c>
      <c r="G20" s="94" t="s">
        <v>10</v>
      </c>
      <c r="H20" s="109">
        <f>H21+H30+H31+H33+H37+H38+H42+H47+H52</f>
        <v>61500000</v>
      </c>
      <c r="I20" s="94"/>
    </row>
    <row r="21" spans="1:9" ht="15.75">
      <c r="A21" s="77" t="s">
        <v>1</v>
      </c>
      <c r="B21" s="160">
        <v>121</v>
      </c>
      <c r="C21" s="158">
        <v>131</v>
      </c>
      <c r="D21" s="159">
        <f>SUM(D23:D29)</f>
        <v>162509200</v>
      </c>
      <c r="E21" s="159">
        <f>SUM(E23:E29)</f>
        <v>108904200</v>
      </c>
      <c r="F21" s="162" t="s">
        <v>10</v>
      </c>
      <c r="G21" s="162" t="s">
        <v>10</v>
      </c>
      <c r="H21" s="159">
        <f>SUM(H23:H29)</f>
        <v>53605000</v>
      </c>
      <c r="I21" s="162" t="s">
        <v>87</v>
      </c>
    </row>
    <row r="22" spans="1:9" ht="63.75" customHeight="1">
      <c r="A22" s="77" t="s">
        <v>169</v>
      </c>
      <c r="B22" s="161"/>
      <c r="C22" s="158"/>
      <c r="D22" s="159"/>
      <c r="E22" s="159"/>
      <c r="F22" s="163"/>
      <c r="G22" s="163"/>
      <c r="H22" s="159"/>
      <c r="I22" s="163"/>
    </row>
    <row r="23" spans="1:9" ht="96.75" customHeight="1">
      <c r="A23" s="67" t="s">
        <v>156</v>
      </c>
      <c r="B23" s="105">
        <v>122</v>
      </c>
      <c r="C23" s="110">
        <v>131</v>
      </c>
      <c r="D23" s="104">
        <f aca="true" t="shared" si="0" ref="D23:D31">E23+H23</f>
        <v>97897520</v>
      </c>
      <c r="E23" s="104">
        <v>65342520</v>
      </c>
      <c r="F23" s="102" t="s">
        <v>10</v>
      </c>
      <c r="G23" s="102" t="s">
        <v>10</v>
      </c>
      <c r="H23" s="104">
        <v>32555000</v>
      </c>
      <c r="I23" s="107" t="s">
        <v>87</v>
      </c>
    </row>
    <row r="24" spans="1:9" ht="102" customHeight="1">
      <c r="A24" s="67" t="s">
        <v>157</v>
      </c>
      <c r="B24" s="98">
        <v>123</v>
      </c>
      <c r="C24" s="95">
        <v>131</v>
      </c>
      <c r="D24" s="94">
        <f t="shared" si="0"/>
        <v>43561680</v>
      </c>
      <c r="E24" s="94">
        <v>43561680</v>
      </c>
      <c r="F24" s="102" t="s">
        <v>10</v>
      </c>
      <c r="G24" s="102" t="s">
        <v>10</v>
      </c>
      <c r="H24" s="94">
        <v>0</v>
      </c>
      <c r="I24" s="102" t="s">
        <v>87</v>
      </c>
    </row>
    <row r="25" spans="1:9" ht="156.75" customHeight="1">
      <c r="A25" s="67" t="s">
        <v>158</v>
      </c>
      <c r="B25" s="98">
        <v>124</v>
      </c>
      <c r="C25" s="95">
        <v>131</v>
      </c>
      <c r="D25" s="109">
        <f t="shared" si="0"/>
        <v>0</v>
      </c>
      <c r="E25" s="94">
        <v>0</v>
      </c>
      <c r="F25" s="102" t="s">
        <v>10</v>
      </c>
      <c r="G25" s="102" t="s">
        <v>10</v>
      </c>
      <c r="H25" s="94">
        <v>0</v>
      </c>
      <c r="I25" s="102" t="s">
        <v>87</v>
      </c>
    </row>
    <row r="26" spans="1:9" ht="141" customHeight="1">
      <c r="A26" s="67" t="s">
        <v>160</v>
      </c>
      <c r="B26" s="98">
        <v>125</v>
      </c>
      <c r="C26" s="95">
        <v>131</v>
      </c>
      <c r="D26" s="109">
        <f t="shared" si="0"/>
        <v>0</v>
      </c>
      <c r="E26" s="94">
        <v>0</v>
      </c>
      <c r="F26" s="102" t="s">
        <v>10</v>
      </c>
      <c r="G26" s="102" t="s">
        <v>10</v>
      </c>
      <c r="H26" s="94">
        <v>0</v>
      </c>
      <c r="I26" s="102" t="s">
        <v>87</v>
      </c>
    </row>
    <row r="27" spans="1:9" ht="160.5" customHeight="1">
      <c r="A27" s="67" t="s">
        <v>161</v>
      </c>
      <c r="B27" s="98">
        <v>126</v>
      </c>
      <c r="C27" s="95">
        <v>131</v>
      </c>
      <c r="D27" s="109">
        <f t="shared" si="0"/>
        <v>8300000</v>
      </c>
      <c r="E27" s="94">
        <v>0</v>
      </c>
      <c r="F27" s="102" t="s">
        <v>10</v>
      </c>
      <c r="G27" s="102" t="s">
        <v>10</v>
      </c>
      <c r="H27" s="94">
        <v>8300000</v>
      </c>
      <c r="I27" s="102" t="s">
        <v>87</v>
      </c>
    </row>
    <row r="28" spans="1:9" ht="160.5" customHeight="1">
      <c r="A28" s="67" t="s">
        <v>202</v>
      </c>
      <c r="B28" s="108">
        <v>127</v>
      </c>
      <c r="C28" s="108">
        <v>131</v>
      </c>
      <c r="D28" s="109">
        <f t="shared" si="0"/>
        <v>9960000</v>
      </c>
      <c r="E28" s="109">
        <v>0</v>
      </c>
      <c r="F28" s="109" t="s">
        <v>10</v>
      </c>
      <c r="G28" s="109" t="s">
        <v>10</v>
      </c>
      <c r="H28" s="109">
        <v>9960000</v>
      </c>
      <c r="I28" s="109" t="s">
        <v>87</v>
      </c>
    </row>
    <row r="29" spans="1:9" ht="160.5" customHeight="1">
      <c r="A29" s="67" t="s">
        <v>203</v>
      </c>
      <c r="B29" s="108">
        <v>128</v>
      </c>
      <c r="C29" s="108">
        <v>131</v>
      </c>
      <c r="D29" s="109">
        <f t="shared" si="0"/>
        <v>2790000</v>
      </c>
      <c r="E29" s="109">
        <v>0</v>
      </c>
      <c r="F29" s="109" t="s">
        <v>10</v>
      </c>
      <c r="G29" s="109" t="s">
        <v>10</v>
      </c>
      <c r="H29" s="109">
        <v>2790000</v>
      </c>
      <c r="I29" s="109" t="s">
        <v>87</v>
      </c>
    </row>
    <row r="30" spans="1:9" ht="47.25">
      <c r="A30" s="106" t="s">
        <v>170</v>
      </c>
      <c r="B30" s="95">
        <v>129</v>
      </c>
      <c r="C30" s="95">
        <v>134</v>
      </c>
      <c r="D30" s="109">
        <f t="shared" si="0"/>
        <v>7065000</v>
      </c>
      <c r="E30" s="94">
        <v>0</v>
      </c>
      <c r="F30" s="102" t="s">
        <v>10</v>
      </c>
      <c r="G30" s="102" t="s">
        <v>10</v>
      </c>
      <c r="H30" s="94">
        <v>7065000</v>
      </c>
      <c r="I30" s="102" t="s">
        <v>87</v>
      </c>
    </row>
    <row r="31" spans="1:9" ht="63">
      <c r="A31" s="77" t="s">
        <v>171</v>
      </c>
      <c r="B31" s="98">
        <v>130</v>
      </c>
      <c r="C31" s="98">
        <v>135</v>
      </c>
      <c r="D31" s="109">
        <f t="shared" si="0"/>
        <v>830000</v>
      </c>
      <c r="E31" s="99">
        <v>0</v>
      </c>
      <c r="F31" s="99" t="s">
        <v>87</v>
      </c>
      <c r="G31" s="99" t="s">
        <v>87</v>
      </c>
      <c r="H31" s="99">
        <v>830000</v>
      </c>
      <c r="I31" s="99" t="s">
        <v>87</v>
      </c>
    </row>
    <row r="32" spans="1:9" ht="15.75">
      <c r="A32" s="77"/>
      <c r="B32" s="95"/>
      <c r="C32" s="95"/>
      <c r="D32" s="109"/>
      <c r="E32" s="94"/>
      <c r="F32" s="94"/>
      <c r="G32" s="94"/>
      <c r="H32" s="94"/>
      <c r="I32" s="94"/>
    </row>
    <row r="33" spans="1:9" ht="72" customHeight="1">
      <c r="A33" s="67" t="s">
        <v>172</v>
      </c>
      <c r="B33" s="95">
        <v>131</v>
      </c>
      <c r="C33" s="95">
        <v>140</v>
      </c>
      <c r="D33" s="109">
        <f>H33</f>
        <v>0</v>
      </c>
      <c r="E33" s="94" t="s">
        <v>10</v>
      </c>
      <c r="F33" s="94" t="s">
        <v>10</v>
      </c>
      <c r="G33" s="94" t="s">
        <v>10</v>
      </c>
      <c r="H33" s="94">
        <v>0</v>
      </c>
      <c r="I33" s="94" t="s">
        <v>10</v>
      </c>
    </row>
    <row r="34" spans="1:9" ht="15.75">
      <c r="A34" s="77" t="s">
        <v>1</v>
      </c>
      <c r="B34" s="158">
        <v>132</v>
      </c>
      <c r="C34" s="158">
        <v>140</v>
      </c>
      <c r="D34" s="162">
        <f>SUM(E34:H35)</f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</row>
    <row r="35" spans="1:9" ht="15.75">
      <c r="A35" s="77"/>
      <c r="B35" s="158"/>
      <c r="C35" s="158"/>
      <c r="D35" s="163"/>
      <c r="E35" s="159"/>
      <c r="F35" s="159"/>
      <c r="G35" s="159"/>
      <c r="H35" s="159"/>
      <c r="I35" s="159"/>
    </row>
    <row r="36" spans="1:9" ht="15.75">
      <c r="A36" s="77"/>
      <c r="B36" s="95"/>
      <c r="C36" s="95"/>
      <c r="D36" s="94"/>
      <c r="E36" s="94"/>
      <c r="F36" s="94"/>
      <c r="G36" s="94"/>
      <c r="H36" s="94"/>
      <c r="I36" s="94"/>
    </row>
    <row r="37" spans="1:9" ht="78.75">
      <c r="A37" s="67" t="s">
        <v>175</v>
      </c>
      <c r="B37" s="95">
        <v>140</v>
      </c>
      <c r="C37" s="95">
        <v>150</v>
      </c>
      <c r="D37" s="94">
        <v>0</v>
      </c>
      <c r="E37" s="94" t="s">
        <v>10</v>
      </c>
      <c r="F37" s="94">
        <v>0</v>
      </c>
      <c r="G37" s="94">
        <v>0</v>
      </c>
      <c r="H37" s="94">
        <v>0</v>
      </c>
      <c r="I37" s="94">
        <v>0</v>
      </c>
    </row>
    <row r="38" spans="1:9" ht="15.75">
      <c r="A38" s="77" t="s">
        <v>1</v>
      </c>
      <c r="B38" s="158">
        <v>141</v>
      </c>
      <c r="C38" s="158">
        <v>152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</row>
    <row r="39" spans="1:9" ht="35.25" customHeight="1">
      <c r="A39" s="77" t="s">
        <v>189</v>
      </c>
      <c r="B39" s="158"/>
      <c r="C39" s="158"/>
      <c r="D39" s="159"/>
      <c r="E39" s="159"/>
      <c r="F39" s="159"/>
      <c r="G39" s="159"/>
      <c r="H39" s="159"/>
      <c r="I39" s="159"/>
    </row>
    <row r="40" spans="1:9" ht="15.75">
      <c r="A40" s="77" t="s">
        <v>90</v>
      </c>
      <c r="B40" s="103">
        <v>142</v>
      </c>
      <c r="C40" s="103">
        <v>152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</row>
    <row r="41" spans="1:9" ht="15.75">
      <c r="A41" s="67"/>
      <c r="B41" s="103"/>
      <c r="C41" s="103"/>
      <c r="D41" s="102"/>
      <c r="E41" s="102"/>
      <c r="F41" s="102"/>
      <c r="G41" s="102"/>
      <c r="H41" s="102"/>
      <c r="I41" s="102"/>
    </row>
    <row r="42" spans="1:9" ht="78.75">
      <c r="A42" s="67" t="s">
        <v>190</v>
      </c>
      <c r="B42" s="103">
        <v>150</v>
      </c>
      <c r="C42" s="103">
        <v>160</v>
      </c>
      <c r="D42" s="102">
        <f>SUM(E42:H42)</f>
        <v>0</v>
      </c>
      <c r="E42" s="102">
        <v>0</v>
      </c>
      <c r="F42" s="109">
        <v>0</v>
      </c>
      <c r="G42" s="109">
        <v>0</v>
      </c>
      <c r="H42" s="102">
        <v>0</v>
      </c>
      <c r="I42" s="102">
        <v>0</v>
      </c>
    </row>
    <row r="43" spans="1:9" ht="15.75">
      <c r="A43" s="77" t="s">
        <v>1</v>
      </c>
      <c r="B43" s="160">
        <v>151</v>
      </c>
      <c r="C43" s="160">
        <v>160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</row>
    <row r="44" spans="1:9" ht="47.25">
      <c r="A44" s="77" t="s">
        <v>189</v>
      </c>
      <c r="B44" s="161"/>
      <c r="C44" s="161"/>
      <c r="D44" s="159"/>
      <c r="E44" s="159"/>
      <c r="F44" s="159"/>
      <c r="G44" s="159"/>
      <c r="H44" s="159"/>
      <c r="I44" s="159"/>
    </row>
    <row r="45" spans="1:9" ht="15.75">
      <c r="A45" s="77" t="s">
        <v>90</v>
      </c>
      <c r="B45" s="103">
        <v>152</v>
      </c>
      <c r="C45" s="103">
        <v>160</v>
      </c>
      <c r="D45" s="102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</row>
    <row r="46" spans="1:9" ht="15.75">
      <c r="A46" s="67"/>
      <c r="B46" s="98"/>
      <c r="C46" s="98"/>
      <c r="D46" s="99"/>
      <c r="E46" s="99"/>
      <c r="F46" s="99"/>
      <c r="G46" s="99"/>
      <c r="H46" s="99"/>
      <c r="I46" s="99"/>
    </row>
    <row r="47" spans="1:9" ht="15.75">
      <c r="A47" s="77" t="s">
        <v>176</v>
      </c>
      <c r="B47" s="95">
        <v>160</v>
      </c>
      <c r="C47" s="95">
        <v>180</v>
      </c>
      <c r="D47" s="94">
        <v>0</v>
      </c>
      <c r="E47" s="94" t="s">
        <v>10</v>
      </c>
      <c r="F47" s="94">
        <v>0</v>
      </c>
      <c r="G47" s="94">
        <v>0</v>
      </c>
      <c r="H47" s="94">
        <v>0</v>
      </c>
      <c r="I47" s="94">
        <v>0</v>
      </c>
    </row>
    <row r="48" spans="1:9" ht="15.75">
      <c r="A48" s="77" t="s">
        <v>1</v>
      </c>
      <c r="B48" s="158">
        <v>161</v>
      </c>
      <c r="C48" s="158">
        <v>180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</row>
    <row r="49" spans="1:9" ht="15.75">
      <c r="A49" s="77"/>
      <c r="B49" s="158"/>
      <c r="C49" s="158"/>
      <c r="D49" s="159"/>
      <c r="E49" s="159"/>
      <c r="F49" s="159"/>
      <c r="G49" s="159"/>
      <c r="H49" s="159"/>
      <c r="I49" s="159"/>
    </row>
    <row r="50" spans="1:9" ht="15.75">
      <c r="A50" s="77"/>
      <c r="B50" s="95"/>
      <c r="C50" s="95"/>
      <c r="D50" s="94"/>
      <c r="E50" s="94"/>
      <c r="F50" s="94"/>
      <c r="G50" s="94"/>
      <c r="H50" s="94"/>
      <c r="I50" s="94"/>
    </row>
    <row r="51" spans="1:9" ht="15.75">
      <c r="A51" s="77"/>
      <c r="B51" s="95"/>
      <c r="C51" s="95"/>
      <c r="D51" s="94"/>
      <c r="E51" s="94"/>
      <c r="F51" s="94"/>
      <c r="G51" s="94"/>
      <c r="H51" s="94"/>
      <c r="I51" s="94"/>
    </row>
    <row r="52" spans="1:9" ht="48" customHeight="1">
      <c r="A52" s="67" t="s">
        <v>177</v>
      </c>
      <c r="B52" s="95">
        <v>170</v>
      </c>
      <c r="C52" s="95"/>
      <c r="D52" s="94">
        <v>0</v>
      </c>
      <c r="E52" s="94" t="s">
        <v>10</v>
      </c>
      <c r="F52" s="94" t="s">
        <v>10</v>
      </c>
      <c r="G52" s="94" t="s">
        <v>10</v>
      </c>
      <c r="H52" s="94">
        <v>0</v>
      </c>
      <c r="I52" s="94">
        <v>0</v>
      </c>
    </row>
    <row r="53" spans="1:9" ht="15.75">
      <c r="A53" s="77" t="s">
        <v>1</v>
      </c>
      <c r="B53" s="158">
        <v>171</v>
      </c>
      <c r="C53" s="158"/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</row>
    <row r="54" spans="1:9" ht="15.75">
      <c r="A54" s="77"/>
      <c r="B54" s="158"/>
      <c r="C54" s="158"/>
      <c r="D54" s="159"/>
      <c r="E54" s="159"/>
      <c r="F54" s="159"/>
      <c r="G54" s="159"/>
      <c r="H54" s="159"/>
      <c r="I54" s="159"/>
    </row>
    <row r="55" spans="1:9" ht="15.75">
      <c r="A55" s="77"/>
      <c r="B55" s="100"/>
      <c r="C55" s="98"/>
      <c r="D55" s="99"/>
      <c r="E55" s="99"/>
      <c r="F55" s="99"/>
      <c r="G55" s="99"/>
      <c r="H55" s="99"/>
      <c r="I55" s="99"/>
    </row>
    <row r="56" spans="1:9" ht="15.75">
      <c r="A56" s="77"/>
      <c r="B56" s="95"/>
      <c r="C56" s="95"/>
      <c r="D56" s="94"/>
      <c r="E56" s="94"/>
      <c r="F56" s="94"/>
      <c r="G56" s="94"/>
      <c r="H56" s="94"/>
      <c r="I56" s="94"/>
    </row>
    <row r="57" spans="1:9" ht="15.75">
      <c r="A57" s="77"/>
      <c r="B57" s="95"/>
      <c r="C57" s="95"/>
      <c r="D57" s="94"/>
      <c r="E57" s="94"/>
      <c r="F57" s="94"/>
      <c r="G57" s="94"/>
      <c r="H57" s="94"/>
      <c r="I57" s="94"/>
    </row>
    <row r="58" spans="1:110" s="14" customFormat="1" ht="31.5" customHeight="1">
      <c r="A58" s="67" t="s">
        <v>11</v>
      </c>
      <c r="B58" s="95">
        <v>200</v>
      </c>
      <c r="C58" s="95" t="s">
        <v>10</v>
      </c>
      <c r="D58" s="15">
        <f aca="true" t="shared" si="1" ref="D58:I58">D59+D66+D67+D69+D70+D71+D72+D75+D85+D89+D94</f>
        <v>171195100</v>
      </c>
      <c r="E58" s="15">
        <f t="shared" si="1"/>
        <v>108904200</v>
      </c>
      <c r="F58" s="15">
        <f t="shared" si="1"/>
        <v>0</v>
      </c>
      <c r="G58" s="15">
        <f t="shared" si="1"/>
        <v>0</v>
      </c>
      <c r="H58" s="15">
        <f t="shared" si="1"/>
        <v>62290900</v>
      </c>
      <c r="I58" s="15">
        <f t="shared" si="1"/>
        <v>0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</row>
    <row r="59" spans="1:9" ht="50.25" customHeight="1">
      <c r="A59" s="67" t="s">
        <v>96</v>
      </c>
      <c r="B59" s="95">
        <v>210</v>
      </c>
      <c r="C59" s="95">
        <v>110</v>
      </c>
      <c r="D59" s="94">
        <f>D60+D65</f>
        <v>135852621.78</v>
      </c>
      <c r="E59" s="109">
        <f>E60+E65</f>
        <v>108904200</v>
      </c>
      <c r="F59" s="109">
        <f>F60+F65</f>
        <v>0</v>
      </c>
      <c r="G59" s="109">
        <f>G60+G64</f>
        <v>0</v>
      </c>
      <c r="H59" s="109">
        <f>H60+H65</f>
        <v>26948421.78</v>
      </c>
      <c r="I59" s="109">
        <f>I60+I64</f>
        <v>0</v>
      </c>
    </row>
    <row r="60" spans="1:9" ht="17.25" customHeight="1">
      <c r="A60" s="67" t="s">
        <v>1</v>
      </c>
      <c r="B60" s="158">
        <v>211</v>
      </c>
      <c r="C60" s="158">
        <v>110</v>
      </c>
      <c r="D60" s="159">
        <f>D62+D63</f>
        <v>135826161.78</v>
      </c>
      <c r="E60" s="159">
        <f>E62+E63</f>
        <v>108904200</v>
      </c>
      <c r="F60" s="159">
        <v>0</v>
      </c>
      <c r="G60" s="159">
        <v>0</v>
      </c>
      <c r="H60" s="159">
        <f>H62+H63</f>
        <v>26921961.78</v>
      </c>
      <c r="I60" s="159">
        <v>0</v>
      </c>
    </row>
    <row r="61" spans="1:9" ht="79.5" customHeight="1">
      <c r="A61" s="67" t="s">
        <v>113</v>
      </c>
      <c r="B61" s="158"/>
      <c r="C61" s="158"/>
      <c r="D61" s="159"/>
      <c r="E61" s="159"/>
      <c r="F61" s="159"/>
      <c r="G61" s="159"/>
      <c r="H61" s="159"/>
      <c r="I61" s="159"/>
    </row>
    <row r="62" spans="1:110" s="10" customFormat="1" ht="35.25" customHeight="1">
      <c r="A62" s="9" t="s">
        <v>46</v>
      </c>
      <c r="B62" s="97">
        <v>212</v>
      </c>
      <c r="C62" s="101">
        <v>111</v>
      </c>
      <c r="D62" s="96">
        <f>SUM(E62:I62)</f>
        <v>104321170</v>
      </c>
      <c r="E62" s="96">
        <v>83643780</v>
      </c>
      <c r="F62" s="96">
        <v>0</v>
      </c>
      <c r="G62" s="96">
        <v>0</v>
      </c>
      <c r="H62" s="96">
        <v>20677390</v>
      </c>
      <c r="I62" s="96"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</row>
    <row r="63" spans="1:110" s="10" customFormat="1" ht="47.25">
      <c r="A63" s="9" t="s">
        <v>178</v>
      </c>
      <c r="B63" s="97">
        <v>213</v>
      </c>
      <c r="C63" s="101">
        <v>119</v>
      </c>
      <c r="D63" s="96">
        <f>SUM(E63:I63)</f>
        <v>31504991.78</v>
      </c>
      <c r="E63" s="96">
        <v>25260420</v>
      </c>
      <c r="F63" s="96">
        <v>0</v>
      </c>
      <c r="G63" s="96">
        <v>0</v>
      </c>
      <c r="H63" s="96">
        <v>6244571.78</v>
      </c>
      <c r="I63" s="96">
        <v>0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</row>
    <row r="64" spans="1:9" ht="63">
      <c r="A64" s="67" t="s">
        <v>179</v>
      </c>
      <c r="B64" s="95">
        <v>214</v>
      </c>
      <c r="C64" s="95">
        <v>112</v>
      </c>
      <c r="D64" s="96">
        <f>SUM(E64:I64)</f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</row>
    <row r="65" spans="1:110" s="8" customFormat="1" ht="47.25">
      <c r="A65" s="82" t="s">
        <v>204</v>
      </c>
      <c r="B65" s="97">
        <v>215</v>
      </c>
      <c r="C65" s="97">
        <v>112</v>
      </c>
      <c r="D65" s="96">
        <f>SUM(E65:I65)</f>
        <v>26460</v>
      </c>
      <c r="E65" s="96">
        <v>0</v>
      </c>
      <c r="F65" s="96">
        <v>0</v>
      </c>
      <c r="G65" s="96">
        <v>0</v>
      </c>
      <c r="H65" s="96">
        <v>26460</v>
      </c>
      <c r="I65" s="96"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</row>
    <row r="66" spans="1:9" ht="63">
      <c r="A66" s="67" t="s">
        <v>180</v>
      </c>
      <c r="B66" s="95">
        <v>220</v>
      </c>
      <c r="C66" s="95">
        <v>300</v>
      </c>
      <c r="D66" s="96">
        <f>SUM(E66:I66)</f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</row>
    <row r="67" spans="1:9" ht="15.75" customHeight="1">
      <c r="A67" s="77" t="s">
        <v>1</v>
      </c>
      <c r="B67" s="158">
        <v>221</v>
      </c>
      <c r="C67" s="158">
        <v>340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</row>
    <row r="68" spans="1:110" s="13" customFormat="1" ht="31.5">
      <c r="A68" s="67" t="s">
        <v>89</v>
      </c>
      <c r="B68" s="158"/>
      <c r="C68" s="158"/>
      <c r="D68" s="159"/>
      <c r="E68" s="159"/>
      <c r="F68" s="159"/>
      <c r="G68" s="159"/>
      <c r="H68" s="159"/>
      <c r="I68" s="15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</row>
    <row r="69" spans="1:110" s="13" customFormat="1" ht="63">
      <c r="A69" s="67" t="s">
        <v>53</v>
      </c>
      <c r="B69" s="95">
        <v>222</v>
      </c>
      <c r="C69" s="108">
        <v>321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</row>
    <row r="70" spans="1:110" s="13" customFormat="1" ht="34.5" customHeight="1">
      <c r="A70" s="77" t="s">
        <v>181</v>
      </c>
      <c r="B70" s="95">
        <v>223</v>
      </c>
      <c r="C70" s="108">
        <v>350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</row>
    <row r="71" spans="1:9" ht="15.75">
      <c r="A71" s="77" t="s">
        <v>88</v>
      </c>
      <c r="B71" s="95">
        <v>224</v>
      </c>
      <c r="C71" s="108">
        <v>360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31.5">
      <c r="A72" s="67" t="s">
        <v>205</v>
      </c>
      <c r="B72" s="108">
        <v>225</v>
      </c>
      <c r="C72" s="108">
        <v>830</v>
      </c>
      <c r="D72" s="109">
        <f aca="true" t="shared" si="2" ref="D72:I72">D73</f>
        <v>12391.8</v>
      </c>
      <c r="E72" s="109">
        <f t="shared" si="2"/>
        <v>0</v>
      </c>
      <c r="F72" s="109">
        <f t="shared" si="2"/>
        <v>0</v>
      </c>
      <c r="G72" s="109">
        <f t="shared" si="2"/>
        <v>0</v>
      </c>
      <c r="H72" s="109">
        <f t="shared" si="2"/>
        <v>12391.8</v>
      </c>
      <c r="I72" s="109">
        <f t="shared" si="2"/>
        <v>0</v>
      </c>
    </row>
    <row r="73" spans="1:9" ht="15.75">
      <c r="A73" s="67" t="s">
        <v>1</v>
      </c>
      <c r="B73" s="160">
        <v>226</v>
      </c>
      <c r="C73" s="160">
        <v>831</v>
      </c>
      <c r="D73" s="162">
        <f>SUM(E73:H74)</f>
        <v>12391.8</v>
      </c>
      <c r="E73" s="162">
        <v>0</v>
      </c>
      <c r="F73" s="162">
        <v>0</v>
      </c>
      <c r="G73" s="162">
        <v>0</v>
      </c>
      <c r="H73" s="162">
        <v>12391.8</v>
      </c>
      <c r="I73" s="162">
        <v>0</v>
      </c>
    </row>
    <row r="74" spans="1:9" ht="141.75">
      <c r="A74" s="9" t="s">
        <v>206</v>
      </c>
      <c r="B74" s="161"/>
      <c r="C74" s="161"/>
      <c r="D74" s="163"/>
      <c r="E74" s="163"/>
      <c r="F74" s="163"/>
      <c r="G74" s="163"/>
      <c r="H74" s="163"/>
      <c r="I74" s="163"/>
    </row>
    <row r="75" spans="1:9" ht="49.5" customHeight="1">
      <c r="A75" s="67" t="s">
        <v>95</v>
      </c>
      <c r="B75" s="95">
        <v>230</v>
      </c>
      <c r="C75" s="95">
        <v>850</v>
      </c>
      <c r="D75" s="94">
        <f aca="true" t="shared" si="3" ref="D75:I75">SUM(D76:D84)</f>
        <v>5976895</v>
      </c>
      <c r="E75" s="109">
        <f t="shared" si="3"/>
        <v>0</v>
      </c>
      <c r="F75" s="109">
        <f t="shared" si="3"/>
        <v>0</v>
      </c>
      <c r="G75" s="109">
        <f t="shared" si="3"/>
        <v>0</v>
      </c>
      <c r="H75" s="109">
        <f t="shared" si="3"/>
        <v>5976895</v>
      </c>
      <c r="I75" s="109">
        <f t="shared" si="3"/>
        <v>0</v>
      </c>
    </row>
    <row r="76" spans="1:9" ht="15.75" customHeight="1">
      <c r="A76" s="67" t="s">
        <v>1</v>
      </c>
      <c r="B76" s="158">
        <v>231</v>
      </c>
      <c r="C76" s="158">
        <v>851</v>
      </c>
      <c r="D76" s="159">
        <f>SUM(E76:H77)</f>
        <v>5300051</v>
      </c>
      <c r="E76" s="159">
        <v>0</v>
      </c>
      <c r="F76" s="159">
        <v>0</v>
      </c>
      <c r="G76" s="159">
        <v>0</v>
      </c>
      <c r="H76" s="159">
        <v>5300051</v>
      </c>
      <c r="I76" s="159">
        <v>0</v>
      </c>
    </row>
    <row r="77" spans="1:110" s="8" customFormat="1" ht="31.5">
      <c r="A77" s="9" t="s">
        <v>48</v>
      </c>
      <c r="B77" s="158"/>
      <c r="C77" s="158"/>
      <c r="D77" s="159"/>
      <c r="E77" s="159"/>
      <c r="F77" s="159"/>
      <c r="G77" s="159"/>
      <c r="H77" s="159"/>
      <c r="I77" s="159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</row>
    <row r="78" spans="1:110" s="8" customFormat="1" ht="30" customHeight="1">
      <c r="A78" s="9" t="s">
        <v>47</v>
      </c>
      <c r="B78" s="97">
        <v>232</v>
      </c>
      <c r="C78" s="101">
        <v>851</v>
      </c>
      <c r="D78" s="96">
        <f>SUM(E78:H78)</f>
        <v>583828</v>
      </c>
      <c r="E78" s="96">
        <v>0</v>
      </c>
      <c r="F78" s="96">
        <v>0</v>
      </c>
      <c r="G78" s="96">
        <v>0</v>
      </c>
      <c r="H78" s="96">
        <v>583828</v>
      </c>
      <c r="I78" s="96">
        <v>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</row>
    <row r="79" spans="1:110" s="8" customFormat="1" ht="39.75" customHeight="1">
      <c r="A79" s="9" t="s">
        <v>162</v>
      </c>
      <c r="B79" s="97">
        <v>233</v>
      </c>
      <c r="C79" s="101">
        <v>852</v>
      </c>
      <c r="D79" s="96">
        <f aca="true" t="shared" si="4" ref="D79:D84">SUM(E79:H79)</f>
        <v>28016</v>
      </c>
      <c r="E79" s="96">
        <v>0</v>
      </c>
      <c r="F79" s="96">
        <v>0</v>
      </c>
      <c r="G79" s="96">
        <v>0</v>
      </c>
      <c r="H79" s="96">
        <v>28016</v>
      </c>
      <c r="I79" s="96">
        <v>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</row>
    <row r="80" spans="1:110" s="8" customFormat="1" ht="33" customHeight="1">
      <c r="A80" s="9" t="s">
        <v>112</v>
      </c>
      <c r="B80" s="97">
        <v>234</v>
      </c>
      <c r="C80" s="101">
        <v>852</v>
      </c>
      <c r="D80" s="96">
        <f t="shared" si="4"/>
        <v>65000</v>
      </c>
      <c r="E80" s="96">
        <v>0</v>
      </c>
      <c r="F80" s="96">
        <v>0</v>
      </c>
      <c r="G80" s="96">
        <v>0</v>
      </c>
      <c r="H80" s="96">
        <v>65000</v>
      </c>
      <c r="I80" s="96">
        <v>0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</row>
    <row r="81" spans="1:110" s="8" customFormat="1" ht="63">
      <c r="A81" s="9" t="s">
        <v>49</v>
      </c>
      <c r="B81" s="97">
        <v>235</v>
      </c>
      <c r="C81" s="101">
        <v>853</v>
      </c>
      <c r="D81" s="96">
        <f t="shared" si="4"/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</row>
    <row r="82" spans="1:110" s="8" customFormat="1" ht="31.5">
      <c r="A82" s="9" t="s">
        <v>163</v>
      </c>
      <c r="B82" s="97">
        <v>236</v>
      </c>
      <c r="C82" s="101">
        <v>853</v>
      </c>
      <c r="D82" s="96">
        <f t="shared" si="4"/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</row>
    <row r="83" spans="1:110" s="8" customFormat="1" ht="15.75">
      <c r="A83" s="78" t="s">
        <v>90</v>
      </c>
      <c r="B83" s="101">
        <v>237</v>
      </c>
      <c r="C83" s="12"/>
      <c r="D83" s="96">
        <f t="shared" si="4"/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</row>
    <row r="84" spans="1:110" s="8" customFormat="1" ht="15.75">
      <c r="A84" s="78" t="s">
        <v>90</v>
      </c>
      <c r="B84" s="97">
        <v>238</v>
      </c>
      <c r="C84" s="12"/>
      <c r="D84" s="96">
        <f t="shared" si="4"/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</row>
    <row r="85" spans="1:9" ht="48.75" customHeight="1">
      <c r="A85" s="77" t="s">
        <v>94</v>
      </c>
      <c r="B85" s="95">
        <v>240</v>
      </c>
      <c r="C85" s="95"/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</row>
    <row r="86" spans="1:9" ht="15.75" customHeight="1">
      <c r="A86" s="67" t="s">
        <v>1</v>
      </c>
      <c r="B86" s="158">
        <v>241</v>
      </c>
      <c r="C86" s="158"/>
      <c r="D86" s="159">
        <v>0</v>
      </c>
      <c r="E86" s="159">
        <v>0</v>
      </c>
      <c r="F86" s="159">
        <v>0</v>
      </c>
      <c r="G86" s="159">
        <v>0</v>
      </c>
      <c r="H86" s="159">
        <v>0</v>
      </c>
      <c r="I86" s="159">
        <v>0</v>
      </c>
    </row>
    <row r="87" spans="1:110" s="8" customFormat="1" ht="15.75">
      <c r="A87" s="9" t="s">
        <v>91</v>
      </c>
      <c r="B87" s="158"/>
      <c r="C87" s="158"/>
      <c r="D87" s="159"/>
      <c r="E87" s="159"/>
      <c r="F87" s="159"/>
      <c r="G87" s="159"/>
      <c r="H87" s="159"/>
      <c r="I87" s="159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</row>
    <row r="88" spans="1:9" ht="15.75">
      <c r="A88" s="9"/>
      <c r="B88" s="95"/>
      <c r="C88" s="95"/>
      <c r="D88" s="94"/>
      <c r="E88" s="94"/>
      <c r="F88" s="94"/>
      <c r="G88" s="94"/>
      <c r="H88" s="94"/>
      <c r="I88" s="94"/>
    </row>
    <row r="89" spans="1:9" ht="82.5" customHeight="1">
      <c r="A89" s="67" t="s">
        <v>93</v>
      </c>
      <c r="B89" s="95">
        <v>250</v>
      </c>
      <c r="C89" s="95"/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</row>
    <row r="90" spans="1:9" ht="15.75" customHeight="1">
      <c r="A90" s="67" t="s">
        <v>1</v>
      </c>
      <c r="B90" s="158">
        <v>251</v>
      </c>
      <c r="C90" s="158"/>
      <c r="D90" s="159">
        <v>0</v>
      </c>
      <c r="E90" s="159">
        <v>0</v>
      </c>
      <c r="F90" s="159">
        <v>0</v>
      </c>
      <c r="G90" s="159">
        <v>0</v>
      </c>
      <c r="H90" s="159">
        <v>0</v>
      </c>
      <c r="I90" s="159">
        <v>0</v>
      </c>
    </row>
    <row r="91" spans="1:110" s="13" customFormat="1" ht="15.75">
      <c r="A91" s="9" t="s">
        <v>91</v>
      </c>
      <c r="B91" s="158"/>
      <c r="C91" s="158"/>
      <c r="D91" s="159"/>
      <c r="E91" s="159"/>
      <c r="F91" s="159"/>
      <c r="G91" s="159"/>
      <c r="H91" s="159"/>
      <c r="I91" s="159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</row>
    <row r="92" spans="1:110" s="13" customFormat="1" ht="15.75">
      <c r="A92" s="9"/>
      <c r="B92" s="95"/>
      <c r="C92" s="11"/>
      <c r="D92" s="16"/>
      <c r="E92" s="16"/>
      <c r="F92" s="16"/>
      <c r="G92" s="16"/>
      <c r="H92" s="16"/>
      <c r="I92" s="16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</row>
    <row r="93" spans="1:110" s="13" customFormat="1" ht="15.75">
      <c r="A93" s="9"/>
      <c r="B93" s="95"/>
      <c r="C93" s="11"/>
      <c r="D93" s="16"/>
      <c r="E93" s="16"/>
      <c r="F93" s="16"/>
      <c r="G93" s="16"/>
      <c r="H93" s="16"/>
      <c r="I93" s="16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</row>
    <row r="94" spans="1:9" ht="47.25" customHeight="1">
      <c r="A94" s="77" t="s">
        <v>92</v>
      </c>
      <c r="B94" s="95">
        <v>260</v>
      </c>
      <c r="C94" s="108">
        <v>240</v>
      </c>
      <c r="D94" s="109">
        <f aca="true" t="shared" si="5" ref="D94:I94">SUM(D95:D111)</f>
        <v>29353191.42</v>
      </c>
      <c r="E94" s="109">
        <f t="shared" si="5"/>
        <v>0</v>
      </c>
      <c r="F94" s="109">
        <f t="shared" si="5"/>
        <v>0</v>
      </c>
      <c r="G94" s="109">
        <f t="shared" si="5"/>
        <v>0</v>
      </c>
      <c r="H94" s="109">
        <f t="shared" si="5"/>
        <v>29353191.42</v>
      </c>
      <c r="I94" s="109">
        <f t="shared" si="5"/>
        <v>0</v>
      </c>
    </row>
    <row r="95" spans="1:9" ht="15.75" customHeight="1">
      <c r="A95" s="77" t="s">
        <v>1</v>
      </c>
      <c r="B95" s="164">
        <v>261</v>
      </c>
      <c r="C95" s="158">
        <v>244</v>
      </c>
      <c r="D95" s="159">
        <f>SUM(E95:H96)</f>
        <v>580322</v>
      </c>
      <c r="E95" s="159">
        <v>0</v>
      </c>
      <c r="F95" s="159">
        <v>0</v>
      </c>
      <c r="G95" s="159">
        <v>0</v>
      </c>
      <c r="H95" s="159">
        <v>580322</v>
      </c>
      <c r="I95" s="159">
        <v>0</v>
      </c>
    </row>
    <row r="96" spans="1:110" s="13" customFormat="1" ht="15.75">
      <c r="A96" s="77" t="s">
        <v>50</v>
      </c>
      <c r="B96" s="164"/>
      <c r="C96" s="158"/>
      <c r="D96" s="159"/>
      <c r="E96" s="159"/>
      <c r="F96" s="159"/>
      <c r="G96" s="159"/>
      <c r="H96" s="159"/>
      <c r="I96" s="159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</row>
    <row r="97" spans="1:110" s="18" customFormat="1" ht="31.5">
      <c r="A97" s="77" t="s">
        <v>51</v>
      </c>
      <c r="B97" s="95">
        <v>262</v>
      </c>
      <c r="C97" s="108">
        <v>244</v>
      </c>
      <c r="D97" s="109">
        <f>SUM(E97:H97)</f>
        <v>45000</v>
      </c>
      <c r="E97" s="109">
        <v>0</v>
      </c>
      <c r="F97" s="109">
        <v>0</v>
      </c>
      <c r="G97" s="109">
        <v>0</v>
      </c>
      <c r="H97" s="109">
        <v>45000</v>
      </c>
      <c r="I97" s="109">
        <v>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</row>
    <row r="98" spans="1:110" s="18" customFormat="1" ht="31.5">
      <c r="A98" s="77" t="s">
        <v>167</v>
      </c>
      <c r="B98" s="95">
        <v>263</v>
      </c>
      <c r="C98" s="108">
        <v>244</v>
      </c>
      <c r="D98" s="109">
        <f>SUM(E98:H98)</f>
        <v>13234867</v>
      </c>
      <c r="E98" s="109">
        <v>0</v>
      </c>
      <c r="F98" s="109">
        <v>0</v>
      </c>
      <c r="G98" s="109">
        <v>0</v>
      </c>
      <c r="H98" s="109">
        <v>13234867</v>
      </c>
      <c r="I98" s="109">
        <v>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</row>
    <row r="99" spans="1:110" s="18" customFormat="1" ht="47.25">
      <c r="A99" s="67" t="s">
        <v>52</v>
      </c>
      <c r="B99" s="95">
        <v>264</v>
      </c>
      <c r="C99" s="108">
        <v>244</v>
      </c>
      <c r="D99" s="109">
        <f>SUM(E99:H99)</f>
        <v>1237774</v>
      </c>
      <c r="E99" s="109">
        <v>0</v>
      </c>
      <c r="F99" s="109">
        <v>0</v>
      </c>
      <c r="G99" s="109">
        <v>0</v>
      </c>
      <c r="H99" s="109">
        <v>1237774</v>
      </c>
      <c r="I99" s="109"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</row>
    <row r="100" spans="1:110" s="18" customFormat="1" ht="47.25">
      <c r="A100" s="67" t="s">
        <v>97</v>
      </c>
      <c r="B100" s="95">
        <v>265</v>
      </c>
      <c r="C100" s="108">
        <v>244</v>
      </c>
      <c r="D100" s="109">
        <f>SUM(E100:H100)</f>
        <v>3577000</v>
      </c>
      <c r="E100" s="109">
        <v>0</v>
      </c>
      <c r="F100" s="109">
        <v>0</v>
      </c>
      <c r="G100" s="109">
        <v>0</v>
      </c>
      <c r="H100" s="109">
        <v>3577000</v>
      </c>
      <c r="I100" s="109"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</row>
    <row r="101" spans="1:110" s="18" customFormat="1" ht="36.75" customHeight="1">
      <c r="A101" s="90" t="s">
        <v>154</v>
      </c>
      <c r="B101" s="95">
        <v>266</v>
      </c>
      <c r="C101" s="108">
        <v>244</v>
      </c>
      <c r="D101" s="109">
        <f>SUM(E101:H101)</f>
        <v>7350000</v>
      </c>
      <c r="E101" s="109">
        <v>0</v>
      </c>
      <c r="F101" s="109">
        <v>0</v>
      </c>
      <c r="G101" s="109">
        <v>0</v>
      </c>
      <c r="H101" s="109">
        <v>7350000</v>
      </c>
      <c r="I101" s="109">
        <v>0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</row>
    <row r="102" spans="1:110" s="18" customFormat="1" ht="15.75">
      <c r="A102" s="67" t="s">
        <v>182</v>
      </c>
      <c r="B102" s="91">
        <v>267</v>
      </c>
      <c r="C102" s="108">
        <v>244</v>
      </c>
      <c r="D102" s="109"/>
      <c r="E102" s="109">
        <v>0</v>
      </c>
      <c r="F102" s="109">
        <v>0</v>
      </c>
      <c r="G102" s="109">
        <v>0</v>
      </c>
      <c r="H102" s="109"/>
      <c r="I102" s="109">
        <v>0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</row>
    <row r="103" spans="1:110" s="18" customFormat="1" ht="63">
      <c r="A103" s="67" t="s">
        <v>183</v>
      </c>
      <c r="B103" s="91">
        <v>268</v>
      </c>
      <c r="C103" s="108">
        <v>244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</row>
    <row r="104" spans="1:110" s="18" customFormat="1" ht="63">
      <c r="A104" s="67" t="s">
        <v>184</v>
      </c>
      <c r="B104" s="91">
        <v>269</v>
      </c>
      <c r="C104" s="108">
        <v>244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</row>
    <row r="105" spans="1:110" s="18" customFormat="1" ht="15.75">
      <c r="A105" s="90" t="s">
        <v>155</v>
      </c>
      <c r="B105" s="91">
        <v>270</v>
      </c>
      <c r="C105" s="108">
        <v>244</v>
      </c>
      <c r="D105" s="109">
        <f aca="true" t="shared" si="6" ref="D105:D111">SUM(E105:H105)</f>
        <v>10000</v>
      </c>
      <c r="E105" s="109">
        <v>0</v>
      </c>
      <c r="F105" s="109">
        <v>0</v>
      </c>
      <c r="G105" s="109">
        <v>0</v>
      </c>
      <c r="H105" s="109">
        <v>10000</v>
      </c>
      <c r="I105" s="109">
        <v>0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</row>
    <row r="106" spans="1:9" ht="47.25">
      <c r="A106" s="67" t="s">
        <v>98</v>
      </c>
      <c r="B106" s="91">
        <v>271</v>
      </c>
      <c r="C106" s="108">
        <v>244</v>
      </c>
      <c r="D106" s="109">
        <f t="shared" si="6"/>
        <v>435000</v>
      </c>
      <c r="E106" s="109">
        <v>0</v>
      </c>
      <c r="F106" s="109">
        <v>0</v>
      </c>
      <c r="G106" s="109">
        <v>0</v>
      </c>
      <c r="H106" s="109">
        <v>435000</v>
      </c>
      <c r="I106" s="109">
        <v>0</v>
      </c>
    </row>
    <row r="107" spans="1:9" ht="63">
      <c r="A107" s="67" t="s">
        <v>185</v>
      </c>
      <c r="B107" s="103">
        <v>272</v>
      </c>
      <c r="C107" s="108">
        <v>244</v>
      </c>
      <c r="D107" s="109">
        <f t="shared" si="6"/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</row>
    <row r="108" spans="1:9" ht="63">
      <c r="A108" s="67" t="s">
        <v>186</v>
      </c>
      <c r="B108" s="103">
        <v>273</v>
      </c>
      <c r="C108" s="108">
        <v>244</v>
      </c>
      <c r="D108" s="109">
        <f t="shared" si="6"/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</row>
    <row r="109" spans="1:9" ht="63">
      <c r="A109" s="67" t="s">
        <v>99</v>
      </c>
      <c r="B109" s="95">
        <v>274</v>
      </c>
      <c r="C109" s="108">
        <v>244</v>
      </c>
      <c r="D109" s="109">
        <f t="shared" si="6"/>
        <v>2883228.42</v>
      </c>
      <c r="E109" s="109">
        <v>0</v>
      </c>
      <c r="F109" s="109">
        <v>0</v>
      </c>
      <c r="G109" s="109">
        <v>0</v>
      </c>
      <c r="H109" s="109">
        <v>2883228.42</v>
      </c>
      <c r="I109" s="109">
        <v>0</v>
      </c>
    </row>
    <row r="110" spans="1:9" ht="47.25">
      <c r="A110" s="67" t="s">
        <v>187</v>
      </c>
      <c r="B110" s="95">
        <v>275</v>
      </c>
      <c r="C110" s="108">
        <v>244</v>
      </c>
      <c r="D110" s="109">
        <f t="shared" si="6"/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</row>
    <row r="111" spans="1:110" s="18" customFormat="1" ht="63">
      <c r="A111" s="90" t="s">
        <v>188</v>
      </c>
      <c r="B111" s="91">
        <v>276</v>
      </c>
      <c r="C111" s="108">
        <v>244</v>
      </c>
      <c r="D111" s="109">
        <f t="shared" si="6"/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</row>
    <row r="112" spans="1:110" s="18" customFormat="1" ht="15.75">
      <c r="A112" s="90"/>
      <c r="B112" s="91"/>
      <c r="C112" s="108"/>
      <c r="D112" s="109"/>
      <c r="E112" s="109"/>
      <c r="F112" s="109"/>
      <c r="G112" s="109"/>
      <c r="H112" s="109"/>
      <c r="I112" s="10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</row>
    <row r="113" spans="1:110" s="18" customFormat="1" ht="15.75">
      <c r="A113" s="90"/>
      <c r="B113" s="91"/>
      <c r="C113" s="108"/>
      <c r="D113" s="109"/>
      <c r="E113" s="109"/>
      <c r="F113" s="109"/>
      <c r="G113" s="109"/>
      <c r="H113" s="109"/>
      <c r="I113" s="10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</row>
    <row r="114" spans="1:110" s="18" customFormat="1" ht="15.75" hidden="1">
      <c r="A114" s="90"/>
      <c r="B114" s="91"/>
      <c r="C114" s="108"/>
      <c r="D114" s="109"/>
      <c r="E114" s="109"/>
      <c r="F114" s="109"/>
      <c r="G114" s="109"/>
      <c r="H114" s="109"/>
      <c r="I114" s="10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</row>
    <row r="115" spans="1:110" s="18" customFormat="1" ht="15.75" hidden="1">
      <c r="A115" s="90"/>
      <c r="B115" s="91"/>
      <c r="C115" s="108"/>
      <c r="D115" s="109"/>
      <c r="E115" s="109"/>
      <c r="F115" s="109"/>
      <c r="G115" s="109"/>
      <c r="H115" s="109"/>
      <c r="I115" s="109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</row>
    <row r="116" spans="1:110" s="18" customFormat="1" ht="15.75" hidden="1">
      <c r="A116" s="90"/>
      <c r="B116" s="91"/>
      <c r="C116" s="108"/>
      <c r="D116" s="109"/>
      <c r="E116" s="109"/>
      <c r="F116" s="109"/>
      <c r="G116" s="109"/>
      <c r="H116" s="109"/>
      <c r="I116" s="10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</row>
    <row r="117" spans="1:110" s="18" customFormat="1" ht="15.75" hidden="1">
      <c r="A117" s="90"/>
      <c r="B117" s="91"/>
      <c r="C117" s="108"/>
      <c r="D117" s="109"/>
      <c r="E117" s="109"/>
      <c r="F117" s="109"/>
      <c r="G117" s="109"/>
      <c r="H117" s="109"/>
      <c r="I117" s="10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</row>
    <row r="118" spans="1:110" s="18" customFormat="1" ht="15.75" hidden="1">
      <c r="A118" s="90"/>
      <c r="B118" s="91"/>
      <c r="C118" s="108"/>
      <c r="D118" s="109"/>
      <c r="E118" s="109"/>
      <c r="F118" s="109"/>
      <c r="G118" s="109"/>
      <c r="H118" s="109"/>
      <c r="I118" s="10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</row>
    <row r="119" spans="1:110" s="18" customFormat="1" ht="15.75" hidden="1">
      <c r="A119" s="90"/>
      <c r="B119" s="91"/>
      <c r="C119" s="108"/>
      <c r="D119" s="109"/>
      <c r="E119" s="109"/>
      <c r="F119" s="109"/>
      <c r="G119" s="109"/>
      <c r="H119" s="109"/>
      <c r="I119" s="10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</row>
    <row r="120" spans="1:110" s="18" customFormat="1" ht="15.75" hidden="1">
      <c r="A120" s="90"/>
      <c r="B120" s="91"/>
      <c r="C120" s="108"/>
      <c r="D120" s="109"/>
      <c r="E120" s="109"/>
      <c r="F120" s="109"/>
      <c r="G120" s="109"/>
      <c r="H120" s="109"/>
      <c r="I120" s="10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</row>
    <row r="121" spans="1:110" s="18" customFormat="1" ht="15.75" hidden="1">
      <c r="A121" s="90"/>
      <c r="B121" s="91"/>
      <c r="C121" s="108"/>
      <c r="D121" s="109"/>
      <c r="E121" s="109"/>
      <c r="F121" s="109"/>
      <c r="G121" s="109"/>
      <c r="H121" s="109"/>
      <c r="I121" s="109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</row>
    <row r="122" spans="1:110" s="18" customFormat="1" ht="15.75" hidden="1">
      <c r="A122" s="90"/>
      <c r="B122" s="91"/>
      <c r="C122" s="108"/>
      <c r="D122" s="109"/>
      <c r="E122" s="109"/>
      <c r="F122" s="109"/>
      <c r="G122" s="109"/>
      <c r="H122" s="109"/>
      <c r="I122" s="10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</row>
    <row r="123" spans="1:110" s="18" customFormat="1" ht="15.75" hidden="1">
      <c r="A123" s="90"/>
      <c r="B123" s="91"/>
      <c r="C123" s="108"/>
      <c r="D123" s="109"/>
      <c r="E123" s="109"/>
      <c r="F123" s="109"/>
      <c r="G123" s="109"/>
      <c r="H123" s="109"/>
      <c r="I123" s="109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</row>
    <row r="124" spans="1:110" s="18" customFormat="1" ht="15.75" hidden="1">
      <c r="A124" s="90"/>
      <c r="B124" s="91"/>
      <c r="C124" s="108"/>
      <c r="D124" s="109"/>
      <c r="E124" s="109"/>
      <c r="F124" s="109"/>
      <c r="G124" s="109"/>
      <c r="H124" s="109"/>
      <c r="I124" s="10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</row>
    <row r="125" spans="1:110" s="18" customFormat="1" ht="15.75" hidden="1">
      <c r="A125" s="90"/>
      <c r="B125" s="91"/>
      <c r="C125" s="108"/>
      <c r="D125" s="109"/>
      <c r="E125" s="109"/>
      <c r="F125" s="109"/>
      <c r="G125" s="109"/>
      <c r="H125" s="109"/>
      <c r="I125" s="10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</row>
    <row r="126" spans="1:9" ht="31.5">
      <c r="A126" s="67" t="s">
        <v>164</v>
      </c>
      <c r="B126" s="95">
        <v>300</v>
      </c>
      <c r="C126" s="108"/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</row>
    <row r="127" spans="1:9" ht="15.75">
      <c r="A127" s="67" t="s">
        <v>1</v>
      </c>
      <c r="B127" s="158">
        <v>301</v>
      </c>
      <c r="C127" s="158"/>
      <c r="D127" s="159">
        <v>0</v>
      </c>
      <c r="E127" s="159">
        <v>0</v>
      </c>
      <c r="F127" s="159">
        <v>0</v>
      </c>
      <c r="G127" s="159">
        <v>0</v>
      </c>
      <c r="H127" s="159">
        <v>0</v>
      </c>
      <c r="I127" s="159">
        <v>0</v>
      </c>
    </row>
    <row r="128" spans="1:9" ht="63">
      <c r="A128" s="67" t="s">
        <v>165</v>
      </c>
      <c r="B128" s="158"/>
      <c r="C128" s="158"/>
      <c r="D128" s="159"/>
      <c r="E128" s="159"/>
      <c r="F128" s="159"/>
      <c r="G128" s="159"/>
      <c r="H128" s="159"/>
      <c r="I128" s="159"/>
    </row>
    <row r="129" spans="1:9" ht="15.75">
      <c r="A129" s="67" t="s">
        <v>88</v>
      </c>
      <c r="B129" s="95">
        <v>302</v>
      </c>
      <c r="C129" s="108"/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</row>
    <row r="130" spans="1:9" ht="15.75" hidden="1">
      <c r="A130" s="67"/>
      <c r="B130" s="164"/>
      <c r="C130" s="158"/>
      <c r="D130" s="159"/>
      <c r="E130" s="159"/>
      <c r="F130" s="159"/>
      <c r="G130" s="159"/>
      <c r="H130" s="159"/>
      <c r="I130" s="159"/>
    </row>
    <row r="131" spans="1:9" ht="15.75" hidden="1">
      <c r="A131" s="67"/>
      <c r="B131" s="164"/>
      <c r="C131" s="158"/>
      <c r="D131" s="159"/>
      <c r="E131" s="159"/>
      <c r="F131" s="159"/>
      <c r="G131" s="159"/>
      <c r="H131" s="159"/>
      <c r="I131" s="159"/>
    </row>
    <row r="132" spans="1:9" ht="15.75" hidden="1">
      <c r="A132" s="67"/>
      <c r="B132" s="95"/>
      <c r="C132" s="108"/>
      <c r="D132" s="109"/>
      <c r="E132" s="109"/>
      <c r="F132" s="109"/>
      <c r="G132" s="109"/>
      <c r="H132" s="109"/>
      <c r="I132" s="109"/>
    </row>
    <row r="133" spans="1:9" ht="111" customHeight="1" hidden="1">
      <c r="A133" s="67"/>
      <c r="B133" s="95"/>
      <c r="C133" s="108"/>
      <c r="D133" s="109"/>
      <c r="E133" s="109"/>
      <c r="F133" s="109"/>
      <c r="G133" s="109"/>
      <c r="H133" s="109"/>
      <c r="I133" s="109"/>
    </row>
    <row r="134" spans="1:9" ht="15.75" hidden="1">
      <c r="A134" s="67"/>
      <c r="B134" s="95"/>
      <c r="C134" s="108"/>
      <c r="D134" s="109"/>
      <c r="E134" s="109"/>
      <c r="F134" s="109"/>
      <c r="G134" s="109"/>
      <c r="H134" s="109"/>
      <c r="I134" s="109"/>
    </row>
    <row r="135" spans="1:9" ht="17.25" customHeight="1">
      <c r="A135" s="67" t="s">
        <v>100</v>
      </c>
      <c r="B135" s="95">
        <v>420</v>
      </c>
      <c r="C135" s="108"/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</row>
    <row r="136" spans="1:9" ht="15.75">
      <c r="A136" s="67" t="s">
        <v>1</v>
      </c>
      <c r="B136" s="164">
        <v>421</v>
      </c>
      <c r="C136" s="158"/>
      <c r="D136" s="159">
        <v>0</v>
      </c>
      <c r="E136" s="159">
        <v>0</v>
      </c>
      <c r="F136" s="159">
        <v>0</v>
      </c>
      <c r="G136" s="159">
        <v>0</v>
      </c>
      <c r="H136" s="159">
        <v>0</v>
      </c>
      <c r="I136" s="159">
        <v>0</v>
      </c>
    </row>
    <row r="137" spans="1:9" ht="68.25" customHeight="1">
      <c r="A137" s="67" t="s">
        <v>166</v>
      </c>
      <c r="B137" s="164"/>
      <c r="C137" s="158"/>
      <c r="D137" s="159"/>
      <c r="E137" s="159"/>
      <c r="F137" s="159"/>
      <c r="G137" s="159"/>
      <c r="H137" s="159"/>
      <c r="I137" s="159"/>
    </row>
    <row r="138" spans="1:9" ht="17.25" customHeight="1">
      <c r="A138" s="67" t="s">
        <v>88</v>
      </c>
      <c r="B138" s="95">
        <v>422</v>
      </c>
      <c r="C138" s="108"/>
      <c r="D138" s="109"/>
      <c r="E138" s="109"/>
      <c r="F138" s="109"/>
      <c r="G138" s="109"/>
      <c r="H138" s="109"/>
      <c r="I138" s="109"/>
    </row>
    <row r="139" spans="1:110" s="14" customFormat="1" ht="31.5">
      <c r="A139" s="67" t="s">
        <v>12</v>
      </c>
      <c r="B139" s="95">
        <v>500</v>
      </c>
      <c r="C139" s="108" t="s">
        <v>10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</row>
    <row r="140" spans="1:110" s="14" customFormat="1" ht="31.5">
      <c r="A140" s="67" t="s">
        <v>13</v>
      </c>
      <c r="B140" s="95">
        <v>600</v>
      </c>
      <c r="C140" s="108" t="s">
        <v>10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</row>
    <row r="143" spans="1:110" s="19" customFormat="1" ht="15">
      <c r="A143" s="22" t="s">
        <v>207</v>
      </c>
      <c r="B143" s="22"/>
      <c r="E143" s="165"/>
      <c r="F143" s="165"/>
      <c r="H143" s="165" t="s">
        <v>210</v>
      </c>
      <c r="I143" s="16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23"/>
      <c r="BZ143" s="23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23"/>
      <c r="DF143" s="23"/>
    </row>
    <row r="144" spans="1:110" s="20" customFormat="1" ht="11.25" customHeight="1">
      <c r="A144" s="27"/>
      <c r="B144" s="27"/>
      <c r="E144" s="166" t="s">
        <v>56</v>
      </c>
      <c r="F144" s="166"/>
      <c r="H144" s="166" t="s">
        <v>57</v>
      </c>
      <c r="I144" s="166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37"/>
      <c r="BZ144" s="37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37"/>
      <c r="DF144" s="37"/>
    </row>
    <row r="145" spans="1:110" s="19" customFormat="1" ht="15">
      <c r="A145" s="22" t="s">
        <v>208</v>
      </c>
      <c r="B145" s="22"/>
      <c r="E145" s="165"/>
      <c r="F145" s="165"/>
      <c r="H145" s="165" t="s">
        <v>211</v>
      </c>
      <c r="I145" s="16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23"/>
      <c r="BZ145" s="23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23"/>
      <c r="DF145" s="23"/>
    </row>
    <row r="146" spans="1:110" s="20" customFormat="1" ht="12">
      <c r="A146" s="27"/>
      <c r="B146" s="27"/>
      <c r="E146" s="166" t="s">
        <v>56</v>
      </c>
      <c r="F146" s="166"/>
      <c r="H146" s="166" t="s">
        <v>57</v>
      </c>
      <c r="I146" s="166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37"/>
      <c r="BZ146" s="37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37"/>
      <c r="DF146" s="37"/>
    </row>
    <row r="147" spans="1:110" s="29" customFormat="1" ht="12.75">
      <c r="A147" s="28" t="s">
        <v>209</v>
      </c>
      <c r="B147" s="2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38"/>
      <c r="BZ147" s="38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38"/>
      <c r="DF147" s="38"/>
    </row>
    <row r="148" spans="1:110" s="20" customFormat="1" ht="12">
      <c r="A148" s="27"/>
      <c r="B148" s="2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37"/>
      <c r="BZ148" s="37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37"/>
      <c r="DF148" s="37"/>
    </row>
    <row r="149" spans="1:110" s="29" customFormat="1" ht="12.75">
      <c r="A149" s="28"/>
      <c r="B149" s="28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</row>
  </sheetData>
  <sheetProtection/>
  <mergeCells count="164">
    <mergeCell ref="H95:H96"/>
    <mergeCell ref="I95:I96"/>
    <mergeCell ref="H67:H68"/>
    <mergeCell ref="I67:I68"/>
    <mergeCell ref="E145:F145"/>
    <mergeCell ref="H145:I145"/>
    <mergeCell ref="E146:F146"/>
    <mergeCell ref="H146:I146"/>
    <mergeCell ref="H136:H137"/>
    <mergeCell ref="I136:I137"/>
    <mergeCell ref="E143:F143"/>
    <mergeCell ref="H143:I143"/>
    <mergeCell ref="E144:F144"/>
    <mergeCell ref="H144:I144"/>
    <mergeCell ref="D43:D44"/>
    <mergeCell ref="E43:E44"/>
    <mergeCell ref="F43:F44"/>
    <mergeCell ref="G43:G44"/>
    <mergeCell ref="H43:H44"/>
    <mergeCell ref="I43:I44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B136:B137"/>
    <mergeCell ref="C136:C137"/>
    <mergeCell ref="D136:D137"/>
    <mergeCell ref="E136:E137"/>
    <mergeCell ref="F136:F137"/>
    <mergeCell ref="G136:G137"/>
    <mergeCell ref="B86:B87"/>
    <mergeCell ref="C86:C87"/>
    <mergeCell ref="D86:D87"/>
    <mergeCell ref="E86:E87"/>
    <mergeCell ref="F86:F87"/>
    <mergeCell ref="G86:G87"/>
    <mergeCell ref="H86:H87"/>
    <mergeCell ref="I86:I87"/>
    <mergeCell ref="B90:B91"/>
    <mergeCell ref="C90:C91"/>
    <mergeCell ref="D90:D91"/>
    <mergeCell ref="E90:E91"/>
    <mergeCell ref="F90:F91"/>
    <mergeCell ref="G90:G91"/>
    <mergeCell ref="H90:H91"/>
    <mergeCell ref="I90:I91"/>
    <mergeCell ref="F73:F74"/>
    <mergeCell ref="G73:G74"/>
    <mergeCell ref="H73:H74"/>
    <mergeCell ref="I73:I74"/>
    <mergeCell ref="B95:B96"/>
    <mergeCell ref="C95:C96"/>
    <mergeCell ref="D95:D96"/>
    <mergeCell ref="E95:E96"/>
    <mergeCell ref="F95:F96"/>
    <mergeCell ref="G95:G96"/>
    <mergeCell ref="F76:F77"/>
    <mergeCell ref="G76:G77"/>
    <mergeCell ref="H76:H77"/>
    <mergeCell ref="I76:I77"/>
    <mergeCell ref="B67:B68"/>
    <mergeCell ref="C67:C68"/>
    <mergeCell ref="D67:D68"/>
    <mergeCell ref="E67:E68"/>
    <mergeCell ref="F67:F68"/>
    <mergeCell ref="G67:G68"/>
    <mergeCell ref="B43:B44"/>
    <mergeCell ref="C43:C44"/>
    <mergeCell ref="B76:B77"/>
    <mergeCell ref="C76:C77"/>
    <mergeCell ref="D76:D77"/>
    <mergeCell ref="E76:E77"/>
    <mergeCell ref="B73:B74"/>
    <mergeCell ref="C73:C74"/>
    <mergeCell ref="D73:D74"/>
    <mergeCell ref="E73:E74"/>
    <mergeCell ref="D38:D39"/>
    <mergeCell ref="E38:E39"/>
    <mergeCell ref="F38:F39"/>
    <mergeCell ref="G38:G39"/>
    <mergeCell ref="H38:H39"/>
    <mergeCell ref="I38:I39"/>
    <mergeCell ref="H48:H49"/>
    <mergeCell ref="I48:I49"/>
    <mergeCell ref="B34:B35"/>
    <mergeCell ref="C34:C35"/>
    <mergeCell ref="D34:D35"/>
    <mergeCell ref="E34:E35"/>
    <mergeCell ref="F34:F35"/>
    <mergeCell ref="G34:G35"/>
    <mergeCell ref="B38:B39"/>
    <mergeCell ref="C38:C39"/>
    <mergeCell ref="H21:H22"/>
    <mergeCell ref="I21:I22"/>
    <mergeCell ref="H34:H35"/>
    <mergeCell ref="I34:I35"/>
    <mergeCell ref="B48:B49"/>
    <mergeCell ref="C48:C49"/>
    <mergeCell ref="D48:D49"/>
    <mergeCell ref="E48:E49"/>
    <mergeCell ref="F48:F49"/>
    <mergeCell ref="G48:G49"/>
    <mergeCell ref="B21:B22"/>
    <mergeCell ref="C21:C22"/>
    <mergeCell ref="D21:D22"/>
    <mergeCell ref="E21:E22"/>
    <mergeCell ref="F21:F22"/>
    <mergeCell ref="G21:G22"/>
    <mergeCell ref="H14:H15"/>
    <mergeCell ref="I14:I15"/>
    <mergeCell ref="B14:B15"/>
    <mergeCell ref="C14:C15"/>
    <mergeCell ref="D14:D15"/>
    <mergeCell ref="E14:E15"/>
    <mergeCell ref="F14:F15"/>
    <mergeCell ref="G14:G15"/>
    <mergeCell ref="G8:G9"/>
    <mergeCell ref="H8:I8"/>
    <mergeCell ref="B12:B13"/>
    <mergeCell ref="C12:C13"/>
    <mergeCell ref="D12:D13"/>
    <mergeCell ref="E12:E13"/>
    <mergeCell ref="F12:F13"/>
    <mergeCell ref="G12:G13"/>
    <mergeCell ref="H12:H13"/>
    <mergeCell ref="I12:I13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H53:H54"/>
    <mergeCell ref="I53:I54"/>
    <mergeCell ref="B60:B61"/>
    <mergeCell ref="C60:C61"/>
    <mergeCell ref="D60:D61"/>
    <mergeCell ref="E60:E61"/>
    <mergeCell ref="F60:F61"/>
    <mergeCell ref="G60:G61"/>
    <mergeCell ref="H60:H61"/>
    <mergeCell ref="I60:I61"/>
    <mergeCell ref="B53:B54"/>
    <mergeCell ref="C53:C54"/>
    <mergeCell ref="D53:D54"/>
    <mergeCell ref="E53:E54"/>
    <mergeCell ref="F53:F54"/>
    <mergeCell ref="G53:G54"/>
  </mergeCells>
  <printOptions/>
  <pageMargins left="1.3779527559055118" right="0.3937007874015748" top="0.7874015748031497" bottom="0.7874015748031497" header="0" footer="0"/>
  <pageSetup horizontalDpi="180" verticalDpi="180" orientation="portrait" paperSize="9" scale="64" r:id="rId1"/>
  <ignoredErrors>
    <ignoredError sqref="E21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6.28125" style="0" customWidth="1"/>
    <col min="2" max="2" width="7.8515625" style="0" customWidth="1"/>
    <col min="3" max="3" width="8.7109375" style="0" customWidth="1"/>
    <col min="4" max="4" width="8.28125" style="0" customWidth="1"/>
    <col min="5" max="5" width="14.421875" style="0" customWidth="1"/>
    <col min="6" max="6" width="9.421875" style="0" customWidth="1"/>
    <col min="7" max="7" width="13.8515625" style="0" customWidth="1"/>
    <col min="10" max="10" width="9.00390625" style="0" customWidth="1"/>
    <col min="11" max="11" width="14.71093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53" t="s">
        <v>24</v>
      </c>
      <c r="L1" s="153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52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customHeight="1">
      <c r="A4" s="152" t="s">
        <v>347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75" customFormat="1" ht="30" customHeight="1">
      <c r="A6" s="173" t="s">
        <v>159</v>
      </c>
      <c r="B6" s="173" t="s">
        <v>3</v>
      </c>
      <c r="C6" s="173" t="s">
        <v>15</v>
      </c>
      <c r="D6" s="158" t="s">
        <v>16</v>
      </c>
      <c r="E6" s="158"/>
      <c r="F6" s="158"/>
      <c r="G6" s="158"/>
      <c r="H6" s="158"/>
      <c r="I6" s="158"/>
      <c r="J6" s="158"/>
      <c r="K6" s="158"/>
      <c r="L6" s="158"/>
    </row>
    <row r="7" spans="1:12" s="75" customFormat="1" ht="15.75">
      <c r="A7" s="173"/>
      <c r="B7" s="173"/>
      <c r="C7" s="173"/>
      <c r="D7" s="158" t="s">
        <v>17</v>
      </c>
      <c r="E7" s="158"/>
      <c r="F7" s="158"/>
      <c r="G7" s="158" t="s">
        <v>2</v>
      </c>
      <c r="H7" s="158"/>
      <c r="I7" s="158"/>
      <c r="J7" s="158"/>
      <c r="K7" s="158"/>
      <c r="L7" s="158"/>
    </row>
    <row r="8" spans="1:12" s="75" customFormat="1" ht="109.5" customHeight="1">
      <c r="A8" s="173"/>
      <c r="B8" s="173"/>
      <c r="C8" s="173"/>
      <c r="D8" s="158"/>
      <c r="E8" s="158"/>
      <c r="F8" s="158"/>
      <c r="G8" s="174" t="s">
        <v>35</v>
      </c>
      <c r="H8" s="174"/>
      <c r="I8" s="174"/>
      <c r="J8" s="175" t="s">
        <v>36</v>
      </c>
      <c r="K8" s="175"/>
      <c r="L8" s="175"/>
    </row>
    <row r="9" spans="1:12" s="75" customFormat="1" ht="201.75">
      <c r="A9" s="173"/>
      <c r="B9" s="173"/>
      <c r="C9" s="173"/>
      <c r="D9" s="85" t="s">
        <v>212</v>
      </c>
      <c r="E9" s="85" t="s">
        <v>213</v>
      </c>
      <c r="F9" s="85" t="s">
        <v>214</v>
      </c>
      <c r="G9" s="85" t="s">
        <v>212</v>
      </c>
      <c r="H9" s="85" t="s">
        <v>213</v>
      </c>
      <c r="I9" s="85" t="s">
        <v>214</v>
      </c>
      <c r="J9" s="85" t="s">
        <v>212</v>
      </c>
      <c r="K9" s="85" t="s">
        <v>213</v>
      </c>
      <c r="L9" s="85" t="s">
        <v>215</v>
      </c>
    </row>
    <row r="10" spans="1:12" s="75" customFormat="1" ht="15.75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</row>
    <row r="11" spans="1:12" ht="78.75" customHeight="1">
      <c r="A11" s="67" t="s">
        <v>18</v>
      </c>
      <c r="B11" s="84" t="s">
        <v>37</v>
      </c>
      <c r="C11" s="4" t="s">
        <v>10</v>
      </c>
      <c r="D11" s="118">
        <f>D12+D16</f>
        <v>0</v>
      </c>
      <c r="E11" s="118">
        <f aca="true" t="shared" si="0" ref="E11:L11">E12+E16</f>
        <v>29353191.42</v>
      </c>
      <c r="F11" s="118">
        <f t="shared" si="0"/>
        <v>0</v>
      </c>
      <c r="G11" s="118">
        <f t="shared" si="0"/>
        <v>0</v>
      </c>
      <c r="H11" s="118">
        <f t="shared" si="0"/>
        <v>0</v>
      </c>
      <c r="I11" s="118">
        <f t="shared" si="0"/>
        <v>0</v>
      </c>
      <c r="J11" s="118">
        <f t="shared" si="0"/>
        <v>0</v>
      </c>
      <c r="K11" s="118">
        <f t="shared" si="0"/>
        <v>29353191.42</v>
      </c>
      <c r="L11" s="118">
        <f t="shared" si="0"/>
        <v>0</v>
      </c>
    </row>
    <row r="12" spans="1:12" ht="126">
      <c r="A12" s="83" t="s">
        <v>19</v>
      </c>
      <c r="B12" s="84" t="s">
        <v>38</v>
      </c>
      <c r="C12" s="4" t="s">
        <v>10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</row>
    <row r="13" spans="1:12" ht="15.75">
      <c r="A13" s="83" t="s">
        <v>101</v>
      </c>
      <c r="B13" s="169" t="s">
        <v>102</v>
      </c>
      <c r="C13" s="171"/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</row>
    <row r="14" spans="1:12" ht="15.75">
      <c r="A14" s="17" t="s">
        <v>88</v>
      </c>
      <c r="B14" s="170"/>
      <c r="C14" s="172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ht="15.75">
      <c r="A15" s="67" t="s">
        <v>88</v>
      </c>
      <c r="B15" s="6" t="s">
        <v>103</v>
      </c>
      <c r="C15" s="3"/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</row>
    <row r="16" spans="1:12" ht="63" customHeight="1">
      <c r="A16" s="67" t="s">
        <v>20</v>
      </c>
      <c r="B16" s="84" t="s">
        <v>39</v>
      </c>
      <c r="C16" s="111">
        <v>2020</v>
      </c>
      <c r="D16" s="118">
        <f aca="true" t="shared" si="1" ref="D16:L16">SUM(D17:D81)</f>
        <v>0</v>
      </c>
      <c r="E16" s="118">
        <f t="shared" si="1"/>
        <v>29353191.42</v>
      </c>
      <c r="F16" s="118">
        <f t="shared" si="1"/>
        <v>0</v>
      </c>
      <c r="G16" s="118">
        <f t="shared" si="1"/>
        <v>0</v>
      </c>
      <c r="H16" s="118">
        <f t="shared" si="1"/>
        <v>0</v>
      </c>
      <c r="I16" s="118">
        <f t="shared" si="1"/>
        <v>0</v>
      </c>
      <c r="J16" s="118">
        <f t="shared" si="1"/>
        <v>0</v>
      </c>
      <c r="K16" s="118">
        <f t="shared" si="1"/>
        <v>29353191.42</v>
      </c>
      <c r="L16" s="118">
        <f t="shared" si="1"/>
        <v>0</v>
      </c>
    </row>
    <row r="17" spans="1:12" ht="15.75">
      <c r="A17" s="83" t="s">
        <v>101</v>
      </c>
      <c r="B17" s="169" t="s">
        <v>104</v>
      </c>
      <c r="C17" s="171">
        <v>2020</v>
      </c>
      <c r="D17" s="167">
        <v>0</v>
      </c>
      <c r="E17" s="167">
        <f>H17+K17</f>
        <v>519828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519828</v>
      </c>
      <c r="L17" s="167">
        <v>0</v>
      </c>
    </row>
    <row r="18" spans="1:12" ht="47.25">
      <c r="A18" s="17" t="s">
        <v>216</v>
      </c>
      <c r="B18" s="170"/>
      <c r="C18" s="172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 ht="47.25">
      <c r="A19" s="17" t="s">
        <v>245</v>
      </c>
      <c r="B19" s="112" t="s">
        <v>105</v>
      </c>
      <c r="C19" s="113">
        <v>2020</v>
      </c>
      <c r="D19" s="119">
        <v>0</v>
      </c>
      <c r="E19" s="119">
        <f>H19+K19</f>
        <v>1450000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1450000</v>
      </c>
      <c r="L19" s="119">
        <v>0</v>
      </c>
    </row>
    <row r="20" spans="1:12" ht="47.25">
      <c r="A20" s="17" t="s">
        <v>246</v>
      </c>
      <c r="B20" s="112" t="s">
        <v>217</v>
      </c>
      <c r="C20" s="113">
        <v>2020</v>
      </c>
      <c r="D20" s="119">
        <v>0</v>
      </c>
      <c r="E20" s="119">
        <f aca="true" t="shared" si="2" ref="E20:E81">H20+K20</f>
        <v>144000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144000</v>
      </c>
      <c r="L20" s="119">
        <v>0</v>
      </c>
    </row>
    <row r="21" spans="1:12" ht="31.5">
      <c r="A21" s="17" t="s">
        <v>247</v>
      </c>
      <c r="B21" s="112" t="s">
        <v>218</v>
      </c>
      <c r="C21" s="113">
        <v>2020</v>
      </c>
      <c r="D21" s="119">
        <v>0</v>
      </c>
      <c r="E21" s="119">
        <f t="shared" si="2"/>
        <v>78000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78000</v>
      </c>
      <c r="L21" s="119">
        <v>0</v>
      </c>
    </row>
    <row r="22" spans="1:12" ht="15.75">
      <c r="A22" s="17" t="s">
        <v>248</v>
      </c>
      <c r="B22" s="112" t="s">
        <v>219</v>
      </c>
      <c r="C22" s="113">
        <v>2020</v>
      </c>
      <c r="D22" s="119">
        <v>0</v>
      </c>
      <c r="E22" s="119">
        <f t="shared" si="2"/>
        <v>219600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219600</v>
      </c>
      <c r="L22" s="119">
        <v>0</v>
      </c>
    </row>
    <row r="23" spans="1:12" ht="15.75">
      <c r="A23" s="17" t="s">
        <v>249</v>
      </c>
      <c r="B23" s="112" t="s">
        <v>220</v>
      </c>
      <c r="C23" s="113">
        <v>2020</v>
      </c>
      <c r="D23" s="119">
        <v>0</v>
      </c>
      <c r="E23" s="119">
        <f t="shared" si="2"/>
        <v>109095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109095</v>
      </c>
      <c r="L23" s="119">
        <v>0</v>
      </c>
    </row>
    <row r="24" spans="1:12" ht="15.75">
      <c r="A24" s="17" t="s">
        <v>250</v>
      </c>
      <c r="B24" s="112" t="s">
        <v>221</v>
      </c>
      <c r="C24" s="113">
        <v>2020</v>
      </c>
      <c r="D24" s="119">
        <v>0</v>
      </c>
      <c r="E24" s="119">
        <f t="shared" si="2"/>
        <v>40041.6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40041.6</v>
      </c>
      <c r="L24" s="119">
        <v>0</v>
      </c>
    </row>
    <row r="25" spans="1:12" ht="15.75">
      <c r="A25" s="17" t="s">
        <v>251</v>
      </c>
      <c r="B25" s="112" t="s">
        <v>222</v>
      </c>
      <c r="C25" s="113">
        <v>2020</v>
      </c>
      <c r="D25" s="119">
        <v>0</v>
      </c>
      <c r="E25" s="119">
        <f t="shared" si="2"/>
        <v>20000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20000</v>
      </c>
      <c r="L25" s="119">
        <v>0</v>
      </c>
    </row>
    <row r="26" spans="1:12" ht="47.25">
      <c r="A26" s="17" t="s">
        <v>252</v>
      </c>
      <c r="B26" s="112" t="s">
        <v>223</v>
      </c>
      <c r="C26" s="113">
        <v>2020</v>
      </c>
      <c r="D26" s="119">
        <v>0</v>
      </c>
      <c r="E26" s="119">
        <f t="shared" si="2"/>
        <v>7200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7200</v>
      </c>
      <c r="L26" s="119">
        <v>0</v>
      </c>
    </row>
    <row r="27" spans="1:12" ht="94.5">
      <c r="A27" s="17" t="s">
        <v>253</v>
      </c>
      <c r="B27" s="112" t="s">
        <v>224</v>
      </c>
      <c r="C27" s="113">
        <v>2020</v>
      </c>
      <c r="D27" s="119">
        <v>0</v>
      </c>
      <c r="E27" s="119">
        <f t="shared" si="2"/>
        <v>100800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100800</v>
      </c>
      <c r="L27" s="119">
        <v>0</v>
      </c>
    </row>
    <row r="28" spans="1:12" ht="47.25">
      <c r="A28" s="17" t="s">
        <v>254</v>
      </c>
      <c r="B28" s="112" t="s">
        <v>225</v>
      </c>
      <c r="C28" s="113">
        <v>2020</v>
      </c>
      <c r="D28" s="119">
        <v>0</v>
      </c>
      <c r="E28" s="119">
        <f t="shared" si="2"/>
        <v>7764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7764</v>
      </c>
      <c r="L28" s="119">
        <v>0</v>
      </c>
    </row>
    <row r="29" spans="1:12" ht="94.5">
      <c r="A29" s="17" t="s">
        <v>255</v>
      </c>
      <c r="B29" s="112" t="s">
        <v>226</v>
      </c>
      <c r="C29" s="113">
        <v>2020</v>
      </c>
      <c r="D29" s="119">
        <v>0</v>
      </c>
      <c r="E29" s="119">
        <f t="shared" si="2"/>
        <v>535000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535000</v>
      </c>
      <c r="L29" s="119">
        <v>0</v>
      </c>
    </row>
    <row r="30" spans="1:12" ht="47.25">
      <c r="A30" s="17" t="s">
        <v>256</v>
      </c>
      <c r="B30" s="112" t="s">
        <v>227</v>
      </c>
      <c r="C30" s="113">
        <v>2020</v>
      </c>
      <c r="D30" s="119">
        <v>0</v>
      </c>
      <c r="E30" s="119">
        <f t="shared" si="2"/>
        <v>373364.68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373364.68</v>
      </c>
      <c r="L30" s="119">
        <v>0</v>
      </c>
    </row>
    <row r="31" spans="1:12" ht="47.25">
      <c r="A31" s="17" t="s">
        <v>257</v>
      </c>
      <c r="B31" s="112" t="s">
        <v>228</v>
      </c>
      <c r="C31" s="113">
        <v>2020</v>
      </c>
      <c r="D31" s="119">
        <v>0</v>
      </c>
      <c r="E31" s="119">
        <f t="shared" si="2"/>
        <v>375653.19000000006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375653.19000000006</v>
      </c>
      <c r="L31" s="119">
        <v>0</v>
      </c>
    </row>
    <row r="32" spans="1:12" ht="63">
      <c r="A32" s="17" t="s">
        <v>258</v>
      </c>
      <c r="B32" s="112" t="s">
        <v>229</v>
      </c>
      <c r="C32" s="113">
        <v>2020</v>
      </c>
      <c r="D32" s="119">
        <v>0</v>
      </c>
      <c r="E32" s="119">
        <f t="shared" si="2"/>
        <v>39335.28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39335.28</v>
      </c>
      <c r="L32" s="119">
        <v>0</v>
      </c>
    </row>
    <row r="33" spans="1:12" ht="47.25">
      <c r="A33" s="17" t="s">
        <v>259</v>
      </c>
      <c r="B33" s="112" t="s">
        <v>230</v>
      </c>
      <c r="C33" s="113">
        <v>2020</v>
      </c>
      <c r="D33" s="119">
        <v>0</v>
      </c>
      <c r="E33" s="119">
        <f t="shared" si="2"/>
        <v>118797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118797</v>
      </c>
      <c r="L33" s="119">
        <v>0</v>
      </c>
    </row>
    <row r="34" spans="1:12" ht="63">
      <c r="A34" s="17" t="s">
        <v>260</v>
      </c>
      <c r="B34" s="112" t="s">
        <v>231</v>
      </c>
      <c r="C34" s="113">
        <v>2020</v>
      </c>
      <c r="D34" s="119">
        <v>0</v>
      </c>
      <c r="E34" s="119">
        <f t="shared" si="2"/>
        <v>104000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104000</v>
      </c>
      <c r="L34" s="119">
        <v>0</v>
      </c>
    </row>
    <row r="35" spans="1:12" ht="47.25">
      <c r="A35" s="17" t="s">
        <v>340</v>
      </c>
      <c r="B35" s="112" t="s">
        <v>232</v>
      </c>
      <c r="C35" s="113">
        <v>2020</v>
      </c>
      <c r="D35" s="119">
        <v>0</v>
      </c>
      <c r="E35" s="119">
        <f t="shared" si="2"/>
        <v>165463.2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165463.2</v>
      </c>
      <c r="L35" s="119">
        <v>0</v>
      </c>
    </row>
    <row r="36" spans="1:12" ht="47.25">
      <c r="A36" s="17" t="s">
        <v>261</v>
      </c>
      <c r="B36" s="112" t="s">
        <v>233</v>
      </c>
      <c r="C36" s="113">
        <v>2020</v>
      </c>
      <c r="D36" s="119">
        <v>0</v>
      </c>
      <c r="E36" s="119">
        <f t="shared" si="2"/>
        <v>101210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101210</v>
      </c>
      <c r="L36" s="119">
        <v>0</v>
      </c>
    </row>
    <row r="37" spans="1:12" ht="31.5">
      <c r="A37" s="17" t="s">
        <v>262</v>
      </c>
      <c r="B37" s="112" t="s">
        <v>234</v>
      </c>
      <c r="C37" s="113">
        <v>2020</v>
      </c>
      <c r="D37" s="119">
        <v>0</v>
      </c>
      <c r="E37" s="119">
        <f t="shared" si="2"/>
        <v>893700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893700</v>
      </c>
      <c r="L37" s="119">
        <v>0</v>
      </c>
    </row>
    <row r="38" spans="1:12" ht="47.25">
      <c r="A38" s="17" t="s">
        <v>263</v>
      </c>
      <c r="B38" s="112" t="s">
        <v>235</v>
      </c>
      <c r="C38" s="113">
        <v>2020</v>
      </c>
      <c r="D38" s="119">
        <v>0</v>
      </c>
      <c r="E38" s="119">
        <f t="shared" si="2"/>
        <v>220173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220173</v>
      </c>
      <c r="L38" s="119">
        <v>0</v>
      </c>
    </row>
    <row r="39" spans="1:12" ht="31.5">
      <c r="A39" s="17" t="s">
        <v>264</v>
      </c>
      <c r="B39" s="112" t="s">
        <v>236</v>
      </c>
      <c r="C39" s="113">
        <v>2020</v>
      </c>
      <c r="D39" s="119">
        <v>0</v>
      </c>
      <c r="E39" s="119">
        <f t="shared" si="2"/>
        <v>160000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160000</v>
      </c>
      <c r="L39" s="119">
        <v>0</v>
      </c>
    </row>
    <row r="40" spans="1:12" ht="94.5">
      <c r="A40" s="17" t="s">
        <v>265</v>
      </c>
      <c r="B40" s="112" t="s">
        <v>237</v>
      </c>
      <c r="C40" s="113">
        <v>2020</v>
      </c>
      <c r="D40" s="119">
        <v>0</v>
      </c>
      <c r="E40" s="119">
        <f t="shared" si="2"/>
        <v>263960.88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263960.88</v>
      </c>
      <c r="L40" s="119">
        <v>0</v>
      </c>
    </row>
    <row r="41" spans="1:12" ht="63">
      <c r="A41" s="17" t="s">
        <v>266</v>
      </c>
      <c r="B41" s="112" t="s">
        <v>238</v>
      </c>
      <c r="C41" s="113">
        <v>2020</v>
      </c>
      <c r="D41" s="119">
        <v>0</v>
      </c>
      <c r="E41" s="119">
        <f t="shared" si="2"/>
        <v>1673831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1673831</v>
      </c>
      <c r="L41" s="119">
        <v>0</v>
      </c>
    </row>
    <row r="42" spans="1:12" ht="110.25">
      <c r="A42" s="17" t="s">
        <v>267</v>
      </c>
      <c r="B42" s="112" t="s">
        <v>239</v>
      </c>
      <c r="C42" s="113">
        <v>2020</v>
      </c>
      <c r="D42" s="119">
        <v>0</v>
      </c>
      <c r="E42" s="119">
        <f t="shared" si="2"/>
        <v>115500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115500</v>
      </c>
      <c r="L42" s="119">
        <v>0</v>
      </c>
    </row>
    <row r="43" spans="1:12" ht="78.75">
      <c r="A43" s="17" t="s">
        <v>268</v>
      </c>
      <c r="B43" s="112" t="s">
        <v>240</v>
      </c>
      <c r="C43" s="113">
        <v>2020</v>
      </c>
      <c r="D43" s="119">
        <v>0</v>
      </c>
      <c r="E43" s="119">
        <f t="shared" si="2"/>
        <v>29310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29310</v>
      </c>
      <c r="L43" s="119">
        <v>0</v>
      </c>
    </row>
    <row r="44" spans="1:12" ht="31.5">
      <c r="A44" s="17" t="s">
        <v>269</v>
      </c>
      <c r="B44" s="112" t="s">
        <v>241</v>
      </c>
      <c r="C44" s="113">
        <v>2020</v>
      </c>
      <c r="D44" s="119">
        <v>0</v>
      </c>
      <c r="E44" s="119">
        <f t="shared" si="2"/>
        <v>25938.24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25938.24</v>
      </c>
      <c r="L44" s="119">
        <v>0</v>
      </c>
    </row>
    <row r="45" spans="1:12" ht="94.5">
      <c r="A45" s="17" t="s">
        <v>270</v>
      </c>
      <c r="B45" s="112" t="s">
        <v>242</v>
      </c>
      <c r="C45" s="113">
        <v>2020</v>
      </c>
      <c r="D45" s="119">
        <v>0</v>
      </c>
      <c r="E45" s="119">
        <f t="shared" si="2"/>
        <v>39148.68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39148.68</v>
      </c>
      <c r="L45" s="119">
        <v>0</v>
      </c>
    </row>
    <row r="46" spans="1:12" ht="47.25">
      <c r="A46" s="17" t="s">
        <v>271</v>
      </c>
      <c r="B46" s="112" t="s">
        <v>243</v>
      </c>
      <c r="C46" s="113">
        <v>2020</v>
      </c>
      <c r="D46" s="119">
        <v>0</v>
      </c>
      <c r="E46" s="119">
        <f t="shared" si="2"/>
        <v>96000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96000</v>
      </c>
      <c r="L46" s="119">
        <v>0</v>
      </c>
    </row>
    <row r="47" spans="1:12" ht="94.5">
      <c r="A47" s="17" t="s">
        <v>306</v>
      </c>
      <c r="B47" s="112" t="s">
        <v>244</v>
      </c>
      <c r="C47" s="113">
        <v>2020</v>
      </c>
      <c r="D47" s="119">
        <v>0</v>
      </c>
      <c r="E47" s="119">
        <f t="shared" si="2"/>
        <v>72000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72000</v>
      </c>
      <c r="L47" s="119">
        <v>0</v>
      </c>
    </row>
    <row r="48" spans="1:12" ht="110.25">
      <c r="A48" s="17" t="s">
        <v>307</v>
      </c>
      <c r="B48" s="112" t="s">
        <v>272</v>
      </c>
      <c r="C48" s="113">
        <v>2020</v>
      </c>
      <c r="D48" s="119">
        <v>0</v>
      </c>
      <c r="E48" s="119">
        <f t="shared" si="2"/>
        <v>175321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175321</v>
      </c>
      <c r="L48" s="119">
        <v>0</v>
      </c>
    </row>
    <row r="49" spans="1:12" ht="78.75">
      <c r="A49" s="17" t="s">
        <v>308</v>
      </c>
      <c r="B49" s="112" t="s">
        <v>273</v>
      </c>
      <c r="C49" s="113">
        <v>2020</v>
      </c>
      <c r="D49" s="119">
        <v>0</v>
      </c>
      <c r="E49" s="119">
        <f t="shared" si="2"/>
        <v>22464.64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22464.64</v>
      </c>
      <c r="L49" s="119">
        <v>0</v>
      </c>
    </row>
    <row r="50" spans="1:12" ht="63">
      <c r="A50" s="17" t="s">
        <v>309</v>
      </c>
      <c r="B50" s="112" t="s">
        <v>274</v>
      </c>
      <c r="C50" s="113">
        <v>2020</v>
      </c>
      <c r="D50" s="119">
        <v>0</v>
      </c>
      <c r="E50" s="119">
        <f t="shared" si="2"/>
        <v>55768.92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55768.92</v>
      </c>
      <c r="L50" s="119">
        <v>0</v>
      </c>
    </row>
    <row r="51" spans="1:12" ht="47.25">
      <c r="A51" s="17" t="s">
        <v>310</v>
      </c>
      <c r="B51" s="112" t="s">
        <v>275</v>
      </c>
      <c r="C51" s="113">
        <v>2020</v>
      </c>
      <c r="D51" s="119">
        <v>0</v>
      </c>
      <c r="E51" s="119">
        <f t="shared" si="2"/>
        <v>2493876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2493876</v>
      </c>
      <c r="L51" s="119">
        <v>0</v>
      </c>
    </row>
    <row r="52" spans="1:12" ht="94.5">
      <c r="A52" s="17" t="s">
        <v>311</v>
      </c>
      <c r="B52" s="112" t="s">
        <v>276</v>
      </c>
      <c r="C52" s="113">
        <v>2020</v>
      </c>
      <c r="D52" s="119">
        <v>0</v>
      </c>
      <c r="E52" s="119">
        <f t="shared" si="2"/>
        <v>158460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158460</v>
      </c>
      <c r="L52" s="119">
        <v>0</v>
      </c>
    </row>
    <row r="53" spans="1:12" ht="63">
      <c r="A53" s="17" t="s">
        <v>312</v>
      </c>
      <c r="B53" s="112" t="s">
        <v>277</v>
      </c>
      <c r="C53" s="113">
        <v>2020</v>
      </c>
      <c r="D53" s="119">
        <v>0</v>
      </c>
      <c r="E53" s="119">
        <f t="shared" si="2"/>
        <v>12000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12000</v>
      </c>
      <c r="L53" s="119">
        <v>0</v>
      </c>
    </row>
    <row r="54" spans="1:12" ht="47.25">
      <c r="A54" s="17" t="s">
        <v>313</v>
      </c>
      <c r="B54" s="112" t="s">
        <v>278</v>
      </c>
      <c r="C54" s="113">
        <v>2020</v>
      </c>
      <c r="D54" s="119">
        <v>0</v>
      </c>
      <c r="E54" s="119">
        <f t="shared" si="2"/>
        <v>66000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66000</v>
      </c>
      <c r="L54" s="119">
        <v>0</v>
      </c>
    </row>
    <row r="55" spans="1:12" ht="47.25">
      <c r="A55" s="17" t="s">
        <v>314</v>
      </c>
      <c r="B55" s="112" t="s">
        <v>279</v>
      </c>
      <c r="C55" s="113">
        <v>2020</v>
      </c>
      <c r="D55" s="119">
        <v>0</v>
      </c>
      <c r="E55" s="119">
        <f t="shared" si="2"/>
        <v>36000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36000</v>
      </c>
      <c r="L55" s="119">
        <v>0</v>
      </c>
    </row>
    <row r="56" spans="1:12" ht="47.25">
      <c r="A56" s="17" t="s">
        <v>315</v>
      </c>
      <c r="B56" s="112" t="s">
        <v>280</v>
      </c>
      <c r="C56" s="113">
        <v>2020</v>
      </c>
      <c r="D56" s="119">
        <v>0</v>
      </c>
      <c r="E56" s="119">
        <f t="shared" si="2"/>
        <v>25330.08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25330.08</v>
      </c>
      <c r="L56" s="119">
        <v>0</v>
      </c>
    </row>
    <row r="57" spans="1:12" ht="31.5">
      <c r="A57" s="17" t="s">
        <v>316</v>
      </c>
      <c r="B57" s="112" t="s">
        <v>281</v>
      </c>
      <c r="C57" s="113">
        <v>2020</v>
      </c>
      <c r="D57" s="119">
        <v>0</v>
      </c>
      <c r="E57" s="119">
        <f t="shared" si="2"/>
        <v>132119.6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132119.6</v>
      </c>
      <c r="L57" s="119">
        <v>0</v>
      </c>
    </row>
    <row r="58" spans="1:12" ht="63">
      <c r="A58" s="17" t="s">
        <v>317</v>
      </c>
      <c r="B58" s="112" t="s">
        <v>282</v>
      </c>
      <c r="C58" s="113">
        <v>2020</v>
      </c>
      <c r="D58" s="119">
        <v>0</v>
      </c>
      <c r="E58" s="119">
        <f t="shared" si="2"/>
        <v>38776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38776</v>
      </c>
      <c r="L58" s="119">
        <v>0</v>
      </c>
    </row>
    <row r="59" spans="1:12" ht="15.75">
      <c r="A59" s="17" t="s">
        <v>318</v>
      </c>
      <c r="B59" s="112" t="s">
        <v>283</v>
      </c>
      <c r="C59" s="113">
        <v>2020</v>
      </c>
      <c r="D59" s="119">
        <v>0</v>
      </c>
      <c r="E59" s="119">
        <f t="shared" si="2"/>
        <v>138355.92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138355.92</v>
      </c>
      <c r="L59" s="119">
        <v>0</v>
      </c>
    </row>
    <row r="60" spans="1:12" ht="15.75">
      <c r="A60" s="17" t="s">
        <v>318</v>
      </c>
      <c r="B60" s="112" t="s">
        <v>284</v>
      </c>
      <c r="C60" s="113">
        <v>2020</v>
      </c>
      <c r="D60" s="119">
        <v>0</v>
      </c>
      <c r="E60" s="119">
        <f t="shared" si="2"/>
        <v>141600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141600</v>
      </c>
      <c r="L60" s="119">
        <v>0</v>
      </c>
    </row>
    <row r="61" spans="1:12" ht="47.25">
      <c r="A61" s="17" t="s">
        <v>319</v>
      </c>
      <c r="B61" s="112" t="s">
        <v>285</v>
      </c>
      <c r="C61" s="113">
        <v>2020</v>
      </c>
      <c r="D61" s="119">
        <v>0</v>
      </c>
      <c r="E61" s="119">
        <f t="shared" si="2"/>
        <v>45000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45000</v>
      </c>
      <c r="L61" s="119">
        <v>0</v>
      </c>
    </row>
    <row r="62" spans="1:12" ht="78.75">
      <c r="A62" s="17" t="s">
        <v>320</v>
      </c>
      <c r="B62" s="112" t="s">
        <v>286</v>
      </c>
      <c r="C62" s="113">
        <v>2020</v>
      </c>
      <c r="D62" s="119">
        <v>0</v>
      </c>
      <c r="E62" s="119">
        <f t="shared" si="2"/>
        <v>70000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70000</v>
      </c>
      <c r="L62" s="119">
        <v>0</v>
      </c>
    </row>
    <row r="63" spans="1:12" ht="141.75">
      <c r="A63" s="17" t="s">
        <v>321</v>
      </c>
      <c r="B63" s="112" t="s">
        <v>287</v>
      </c>
      <c r="C63" s="113">
        <v>2020</v>
      </c>
      <c r="D63" s="119">
        <v>0</v>
      </c>
      <c r="E63" s="119">
        <f t="shared" si="2"/>
        <v>1877420.91</v>
      </c>
      <c r="F63" s="119">
        <v>0</v>
      </c>
      <c r="G63" s="119">
        <v>0</v>
      </c>
      <c r="H63" s="119">
        <v>0</v>
      </c>
      <c r="I63" s="119">
        <v>0</v>
      </c>
      <c r="J63" s="119">
        <v>0</v>
      </c>
      <c r="K63" s="119">
        <v>1877420.91</v>
      </c>
      <c r="L63" s="119">
        <v>0</v>
      </c>
    </row>
    <row r="64" spans="1:12" ht="63">
      <c r="A64" s="17" t="s">
        <v>322</v>
      </c>
      <c r="B64" s="112" t="s">
        <v>288</v>
      </c>
      <c r="C64" s="113">
        <v>2020</v>
      </c>
      <c r="D64" s="119">
        <v>0</v>
      </c>
      <c r="E64" s="119">
        <f t="shared" si="2"/>
        <v>6990023.61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6990023.61</v>
      </c>
      <c r="L64" s="119">
        <v>0</v>
      </c>
    </row>
    <row r="65" spans="1:12" ht="47.25">
      <c r="A65" s="17" t="s">
        <v>323</v>
      </c>
      <c r="B65" s="112" t="s">
        <v>289</v>
      </c>
      <c r="C65" s="113">
        <v>2020</v>
      </c>
      <c r="D65" s="119">
        <v>0</v>
      </c>
      <c r="E65" s="119">
        <f t="shared" si="2"/>
        <v>4367422.48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4367422.48</v>
      </c>
      <c r="L65" s="119">
        <v>0</v>
      </c>
    </row>
    <row r="66" spans="1:12" ht="78.75">
      <c r="A66" s="17" t="s">
        <v>324</v>
      </c>
      <c r="B66" s="112" t="s">
        <v>290</v>
      </c>
      <c r="C66" s="113">
        <v>2020</v>
      </c>
      <c r="D66" s="119">
        <v>0</v>
      </c>
      <c r="E66" s="119">
        <f t="shared" si="2"/>
        <v>617940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617940</v>
      </c>
      <c r="L66" s="119">
        <v>0</v>
      </c>
    </row>
    <row r="67" spans="1:12" ht="31.5">
      <c r="A67" s="17" t="s">
        <v>325</v>
      </c>
      <c r="B67" s="112" t="s">
        <v>291</v>
      </c>
      <c r="C67" s="113">
        <v>2020</v>
      </c>
      <c r="D67" s="119">
        <v>0</v>
      </c>
      <c r="E67" s="119">
        <f t="shared" si="2"/>
        <v>544152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544152</v>
      </c>
      <c r="L67" s="119">
        <v>0</v>
      </c>
    </row>
    <row r="68" spans="1:12" ht="47.25">
      <c r="A68" s="17" t="s">
        <v>326</v>
      </c>
      <c r="B68" s="112" t="s">
        <v>292</v>
      </c>
      <c r="C68" s="113">
        <v>2020</v>
      </c>
      <c r="D68" s="119">
        <v>0</v>
      </c>
      <c r="E68" s="119">
        <f t="shared" si="2"/>
        <v>12537.6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12537.6</v>
      </c>
      <c r="L68" s="119">
        <v>0</v>
      </c>
    </row>
    <row r="69" spans="1:12" ht="47.25">
      <c r="A69" s="17" t="s">
        <v>327</v>
      </c>
      <c r="B69" s="112" t="s">
        <v>293</v>
      </c>
      <c r="C69" s="113">
        <v>2020</v>
      </c>
      <c r="D69" s="119">
        <v>0</v>
      </c>
      <c r="E69" s="119">
        <f t="shared" si="2"/>
        <v>171979.8</v>
      </c>
      <c r="F69" s="119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171979.8</v>
      </c>
      <c r="L69" s="119">
        <v>0</v>
      </c>
    </row>
    <row r="70" spans="1:12" ht="47.25">
      <c r="A70" s="17" t="s">
        <v>328</v>
      </c>
      <c r="B70" s="112" t="s">
        <v>294</v>
      </c>
      <c r="C70" s="113">
        <v>2020</v>
      </c>
      <c r="D70" s="119">
        <v>0</v>
      </c>
      <c r="E70" s="119">
        <f t="shared" si="2"/>
        <v>222388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222388</v>
      </c>
      <c r="L70" s="119">
        <v>0</v>
      </c>
    </row>
    <row r="71" spans="1:12" ht="31.5">
      <c r="A71" s="17" t="s">
        <v>329</v>
      </c>
      <c r="B71" s="112" t="s">
        <v>295</v>
      </c>
      <c r="C71" s="113">
        <v>2020</v>
      </c>
      <c r="D71" s="119">
        <v>0</v>
      </c>
      <c r="E71" s="119">
        <f t="shared" si="2"/>
        <v>341541.9600000001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341541.9600000001</v>
      </c>
      <c r="L71" s="119">
        <v>0</v>
      </c>
    </row>
    <row r="72" spans="1:12" ht="47.25">
      <c r="A72" s="17" t="s">
        <v>330</v>
      </c>
      <c r="B72" s="112" t="s">
        <v>296</v>
      </c>
      <c r="C72" s="113">
        <v>2020</v>
      </c>
      <c r="D72" s="119">
        <v>0</v>
      </c>
      <c r="E72" s="119">
        <f t="shared" si="2"/>
        <v>216349.12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216349.12</v>
      </c>
      <c r="L72" s="119">
        <v>0</v>
      </c>
    </row>
    <row r="73" spans="1:12" ht="31.5">
      <c r="A73" s="17" t="s">
        <v>331</v>
      </c>
      <c r="B73" s="112" t="s">
        <v>297</v>
      </c>
      <c r="C73" s="113">
        <v>2020</v>
      </c>
      <c r="D73" s="119">
        <v>0</v>
      </c>
      <c r="E73" s="119">
        <f t="shared" si="2"/>
        <v>671543.45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671543.45</v>
      </c>
      <c r="L73" s="119">
        <v>0</v>
      </c>
    </row>
    <row r="74" spans="1:12" ht="63">
      <c r="A74" s="17" t="s">
        <v>332</v>
      </c>
      <c r="B74" s="112" t="s">
        <v>298</v>
      </c>
      <c r="C74" s="113">
        <v>2020</v>
      </c>
      <c r="D74" s="119">
        <v>0</v>
      </c>
      <c r="E74" s="119">
        <f t="shared" si="2"/>
        <v>210000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210000</v>
      </c>
      <c r="L74" s="119">
        <v>0</v>
      </c>
    </row>
    <row r="75" spans="1:12" ht="47.25">
      <c r="A75" s="17" t="s">
        <v>333</v>
      </c>
      <c r="B75" s="112" t="s">
        <v>299</v>
      </c>
      <c r="C75" s="113">
        <v>2020</v>
      </c>
      <c r="D75" s="119">
        <v>0</v>
      </c>
      <c r="E75" s="119">
        <f t="shared" si="2"/>
        <v>291019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291019</v>
      </c>
      <c r="L75" s="119">
        <v>0</v>
      </c>
    </row>
    <row r="76" spans="1:12" ht="31.5">
      <c r="A76" s="17" t="s">
        <v>334</v>
      </c>
      <c r="B76" s="112" t="s">
        <v>300</v>
      </c>
      <c r="C76" s="113">
        <v>2020</v>
      </c>
      <c r="D76" s="119">
        <v>0</v>
      </c>
      <c r="E76" s="119">
        <f t="shared" si="2"/>
        <v>21030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21030</v>
      </c>
      <c r="L76" s="119">
        <v>0</v>
      </c>
    </row>
    <row r="77" spans="1:12" ht="63">
      <c r="A77" s="17" t="s">
        <v>335</v>
      </c>
      <c r="B77" s="112" t="s">
        <v>301</v>
      </c>
      <c r="C77" s="113">
        <v>2020</v>
      </c>
      <c r="D77" s="119">
        <v>0</v>
      </c>
      <c r="E77" s="119">
        <f t="shared" si="2"/>
        <v>89082.24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89082.24</v>
      </c>
      <c r="L77" s="119">
        <v>0</v>
      </c>
    </row>
    <row r="78" spans="1:12" ht="31.5">
      <c r="A78" s="17" t="s">
        <v>336</v>
      </c>
      <c r="B78" s="112" t="s">
        <v>302</v>
      </c>
      <c r="C78" s="113">
        <v>2020</v>
      </c>
      <c r="D78" s="119">
        <v>0</v>
      </c>
      <c r="E78" s="119">
        <f t="shared" si="2"/>
        <v>483975.33999999997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483975.33999999997</v>
      </c>
      <c r="L78" s="119">
        <v>0</v>
      </c>
    </row>
    <row r="79" spans="1:12" ht="47.25">
      <c r="A79" s="17" t="s">
        <v>337</v>
      </c>
      <c r="B79" s="112" t="s">
        <v>303</v>
      </c>
      <c r="C79" s="113">
        <v>2020</v>
      </c>
      <c r="D79" s="119">
        <v>0</v>
      </c>
      <c r="E79" s="119">
        <f t="shared" si="2"/>
        <v>70000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70000</v>
      </c>
      <c r="L79" s="119">
        <v>0</v>
      </c>
    </row>
    <row r="80" spans="1:12" ht="31.5">
      <c r="A80" s="17" t="s">
        <v>338</v>
      </c>
      <c r="B80" s="112" t="s">
        <v>304</v>
      </c>
      <c r="C80" s="113">
        <v>2020</v>
      </c>
      <c r="D80" s="119">
        <v>0</v>
      </c>
      <c r="E80" s="119">
        <f t="shared" si="2"/>
        <v>10000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10000</v>
      </c>
      <c r="L80" s="119">
        <v>0</v>
      </c>
    </row>
    <row r="81" spans="1:12" ht="47.25">
      <c r="A81" s="17" t="s">
        <v>339</v>
      </c>
      <c r="B81" s="112" t="s">
        <v>305</v>
      </c>
      <c r="C81" s="113">
        <v>2020</v>
      </c>
      <c r="D81" s="119">
        <v>0</v>
      </c>
      <c r="E81" s="119">
        <f t="shared" si="2"/>
        <v>435000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435000</v>
      </c>
      <c r="L81" s="119">
        <v>0</v>
      </c>
    </row>
  </sheetData>
  <sheetProtection/>
  <mergeCells count="33">
    <mergeCell ref="K1:L1"/>
    <mergeCell ref="A6:A9"/>
    <mergeCell ref="B6:B9"/>
    <mergeCell ref="C6:C9"/>
    <mergeCell ref="D6:L6"/>
    <mergeCell ref="D7:F8"/>
    <mergeCell ref="G7:L7"/>
    <mergeCell ref="G8:I8"/>
    <mergeCell ref="J8:L8"/>
    <mergeCell ref="B13:B14"/>
    <mergeCell ref="C13:C14"/>
    <mergeCell ref="D13:D14"/>
    <mergeCell ref="E13:E14"/>
    <mergeCell ref="F13:F14"/>
    <mergeCell ref="A3:L3"/>
    <mergeCell ref="A4:L4"/>
    <mergeCell ref="K17:K18"/>
    <mergeCell ref="L17:L18"/>
    <mergeCell ref="G13:G14"/>
    <mergeCell ref="H13:H14"/>
    <mergeCell ref="I13:I14"/>
    <mergeCell ref="J13:J14"/>
    <mergeCell ref="K13:K14"/>
    <mergeCell ref="L13:L14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/>
  <pageMargins left="0.7874015748031497" right="0.7874015748031497" top="1.3779527559055118" bottom="0.3937007874015748" header="0" footer="0"/>
  <pageSetup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3">
      <selection activeCell="C40" sqref="C40"/>
    </sheetView>
  </sheetViews>
  <sheetFormatPr defaultColWidth="9.140625" defaultRowHeight="15"/>
  <cols>
    <col min="1" max="1" width="32.00390625" style="0" customWidth="1"/>
    <col min="2" max="2" width="8.7109375" style="0" customWidth="1"/>
    <col min="3" max="3" width="34.421875" style="0" customWidth="1"/>
  </cols>
  <sheetData>
    <row r="1" spans="1:3" ht="15.75" hidden="1">
      <c r="A1" s="1"/>
      <c r="B1" s="1"/>
      <c r="C1" s="5" t="s">
        <v>31</v>
      </c>
    </row>
    <row r="2" spans="1:3" ht="15.75" hidden="1">
      <c r="A2" s="1"/>
      <c r="B2" s="1"/>
      <c r="C2" s="1"/>
    </row>
    <row r="3" spans="1:3" ht="15.75" hidden="1">
      <c r="A3" s="176" t="s">
        <v>28</v>
      </c>
      <c r="B3" s="176"/>
      <c r="C3" s="176"/>
    </row>
    <row r="4" spans="1:3" ht="15.75" hidden="1">
      <c r="A4" s="176" t="s">
        <v>29</v>
      </c>
      <c r="B4" s="176"/>
      <c r="C4" s="176"/>
    </row>
    <row r="5" spans="1:3" ht="15.75" hidden="1">
      <c r="A5" s="176" t="s">
        <v>30</v>
      </c>
      <c r="B5" s="176"/>
      <c r="C5" s="176"/>
    </row>
    <row r="6" spans="1:3" ht="15.75" hidden="1">
      <c r="A6" s="1"/>
      <c r="B6" s="1"/>
      <c r="C6" s="1"/>
    </row>
    <row r="7" spans="1:3" ht="38.25" customHeight="1" hidden="1">
      <c r="A7" s="2" t="s">
        <v>0</v>
      </c>
      <c r="B7" s="2" t="s">
        <v>3</v>
      </c>
      <c r="C7" s="2" t="s">
        <v>25</v>
      </c>
    </row>
    <row r="8" spans="1:3" ht="15.75" hidden="1">
      <c r="A8" s="2">
        <v>1</v>
      </c>
      <c r="B8" s="2">
        <v>2</v>
      </c>
      <c r="C8" s="2">
        <v>3</v>
      </c>
    </row>
    <row r="9" spans="1:3" ht="18" customHeight="1" hidden="1">
      <c r="A9" s="3" t="s">
        <v>12</v>
      </c>
      <c r="B9" s="6" t="s">
        <v>40</v>
      </c>
      <c r="C9" s="3"/>
    </row>
    <row r="10" spans="1:3" ht="18" customHeight="1" hidden="1">
      <c r="A10" s="3" t="s">
        <v>13</v>
      </c>
      <c r="B10" s="6" t="s">
        <v>41</v>
      </c>
      <c r="C10" s="3"/>
    </row>
    <row r="11" spans="1:3" ht="18" customHeight="1" hidden="1">
      <c r="A11" s="3" t="s">
        <v>26</v>
      </c>
      <c r="B11" s="6" t="s">
        <v>42</v>
      </c>
      <c r="C11" s="3"/>
    </row>
    <row r="12" spans="1:3" ht="18" customHeight="1" hidden="1">
      <c r="A12" s="3"/>
      <c r="B12" s="7"/>
      <c r="C12" s="3"/>
    </row>
    <row r="13" spans="1:3" ht="18" customHeight="1" hidden="1">
      <c r="A13" s="3" t="s">
        <v>27</v>
      </c>
      <c r="B13" s="6" t="s">
        <v>43</v>
      </c>
      <c r="C13" s="3"/>
    </row>
    <row r="14" spans="1:3" ht="18" customHeight="1" hidden="1">
      <c r="A14" s="3"/>
      <c r="B14" s="7"/>
      <c r="C14" s="2"/>
    </row>
    <row r="15" ht="15" hidden="1"/>
    <row r="16" ht="15" hidden="1"/>
    <row r="17" spans="1:3" ht="15.75">
      <c r="A17" s="1"/>
      <c r="B17" s="1"/>
      <c r="C17" s="5" t="s">
        <v>31</v>
      </c>
    </row>
    <row r="18" spans="1:3" ht="15.75">
      <c r="A18" s="1"/>
      <c r="B18" s="1"/>
      <c r="C18" s="1"/>
    </row>
    <row r="19" spans="1:3" ht="15.75">
      <c r="A19" s="153" t="s">
        <v>34</v>
      </c>
      <c r="B19" s="153"/>
      <c r="C19" s="153"/>
    </row>
    <row r="20" spans="1:3" ht="15.75">
      <c r="A20" s="1"/>
      <c r="B20" s="1"/>
      <c r="C20" s="1"/>
    </row>
    <row r="21" spans="1:3" s="75" customFormat="1" ht="31.5">
      <c r="A21" s="66" t="s">
        <v>0</v>
      </c>
      <c r="B21" s="66" t="s">
        <v>3</v>
      </c>
      <c r="C21" s="79" t="s">
        <v>111</v>
      </c>
    </row>
    <row r="22" spans="1:3" s="75" customFormat="1" ht="15.75">
      <c r="A22" s="66">
        <v>1</v>
      </c>
      <c r="B22" s="66">
        <v>2</v>
      </c>
      <c r="C22" s="66">
        <v>3</v>
      </c>
    </row>
    <row r="23" spans="1:3" ht="31.5">
      <c r="A23" s="77" t="s">
        <v>32</v>
      </c>
      <c r="B23" s="6" t="s">
        <v>40</v>
      </c>
      <c r="C23" s="93">
        <v>0</v>
      </c>
    </row>
    <row r="24" spans="1:3" ht="15.75">
      <c r="A24" s="77" t="s">
        <v>1</v>
      </c>
      <c r="B24" s="6" t="s">
        <v>87</v>
      </c>
      <c r="C24" s="93"/>
    </row>
    <row r="25" spans="1:3" ht="15.75">
      <c r="A25" s="77" t="s">
        <v>88</v>
      </c>
      <c r="B25" s="6" t="s">
        <v>106</v>
      </c>
      <c r="C25" s="93"/>
    </row>
    <row r="26" spans="1:3" ht="15.75">
      <c r="A26" s="77" t="s">
        <v>88</v>
      </c>
      <c r="B26" s="6" t="s">
        <v>107</v>
      </c>
      <c r="C26" s="93"/>
    </row>
    <row r="27" spans="1:3" ht="15.75">
      <c r="A27" s="77" t="s">
        <v>88</v>
      </c>
      <c r="B27" s="6" t="s">
        <v>108</v>
      </c>
      <c r="C27" s="93"/>
    </row>
    <row r="28" spans="1:3" ht="111" customHeight="1" hidden="1">
      <c r="A28" s="77" t="s">
        <v>33</v>
      </c>
      <c r="B28" s="6" t="s">
        <v>41</v>
      </c>
      <c r="C28" s="93"/>
    </row>
    <row r="29" spans="1:3" ht="15.75" hidden="1">
      <c r="A29" s="77" t="s">
        <v>1</v>
      </c>
      <c r="B29" s="6" t="s">
        <v>87</v>
      </c>
      <c r="C29" s="93"/>
    </row>
    <row r="30" spans="1:3" ht="15.75" hidden="1">
      <c r="A30" s="77" t="s">
        <v>88</v>
      </c>
      <c r="B30" s="6" t="s">
        <v>109</v>
      </c>
      <c r="C30" s="93"/>
    </row>
    <row r="31" spans="1:3" ht="15.75" hidden="1">
      <c r="A31" s="77" t="s">
        <v>88</v>
      </c>
      <c r="B31" s="6" t="s">
        <v>110</v>
      </c>
      <c r="C31" s="93"/>
    </row>
    <row r="34" spans="1:3" ht="15.75">
      <c r="A34" s="1"/>
      <c r="B34" s="1"/>
      <c r="C34" s="5" t="s">
        <v>168</v>
      </c>
    </row>
    <row r="35" spans="1:3" ht="15.75">
      <c r="A35" s="1"/>
      <c r="B35" s="1"/>
      <c r="C35" s="1"/>
    </row>
    <row r="36" spans="1:3" ht="81.75" customHeight="1">
      <c r="A36" s="177" t="s">
        <v>348</v>
      </c>
      <c r="B36" s="153"/>
      <c r="C36" s="153"/>
    </row>
    <row r="37" spans="1:3" ht="15.75">
      <c r="A37" s="1"/>
      <c r="B37" s="1"/>
      <c r="C37" s="1"/>
    </row>
    <row r="38" spans="1:3" s="75" customFormat="1" ht="31.5">
      <c r="A38" s="92" t="s">
        <v>0</v>
      </c>
      <c r="B38" s="92" t="s">
        <v>3</v>
      </c>
      <c r="C38" s="92" t="s">
        <v>111</v>
      </c>
    </row>
    <row r="39" spans="1:3" s="75" customFormat="1" ht="15.75">
      <c r="A39" s="92">
        <v>1</v>
      </c>
      <c r="B39" s="92">
        <v>2</v>
      </c>
      <c r="C39" s="92">
        <v>3</v>
      </c>
    </row>
    <row r="40" spans="1:3" ht="31.5">
      <c r="A40" s="77" t="s">
        <v>12</v>
      </c>
      <c r="B40" s="6" t="s">
        <v>40</v>
      </c>
      <c r="C40" s="93">
        <v>0</v>
      </c>
    </row>
    <row r="41" spans="1:3" ht="15.75">
      <c r="A41" s="77" t="s">
        <v>26</v>
      </c>
      <c r="B41" s="6" t="s">
        <v>41</v>
      </c>
      <c r="C41" s="93"/>
    </row>
    <row r="42" spans="1:3" ht="15.75">
      <c r="A42" s="77" t="s">
        <v>27</v>
      </c>
      <c r="B42" s="6" t="s">
        <v>42</v>
      </c>
      <c r="C42" s="93"/>
    </row>
    <row r="43" spans="1:3" ht="15.75">
      <c r="A43" s="77" t="s">
        <v>13</v>
      </c>
      <c r="B43" s="6" t="s">
        <v>43</v>
      </c>
      <c r="C43" s="93">
        <v>0</v>
      </c>
    </row>
  </sheetData>
  <sheetProtection/>
  <mergeCells count="5">
    <mergeCell ref="A3:C3"/>
    <mergeCell ref="A4:C4"/>
    <mergeCell ref="A5:C5"/>
    <mergeCell ref="A19:C19"/>
    <mergeCell ref="A36:C36"/>
  </mergeCells>
  <printOptions/>
  <pageMargins left="1.3779527559055118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2019-02-25T06:18:57Z</dcterms:modified>
  <cp:category/>
  <cp:version/>
  <cp:contentType/>
  <cp:contentStatus/>
</cp:coreProperties>
</file>